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ami\Projet Séniors\BILAN\2018-2019\"/>
    </mc:Choice>
  </mc:AlternateContent>
  <bookViews>
    <workbookView xWindow="0" yWindow="0" windowWidth="28800" windowHeight="12435"/>
  </bookViews>
  <sheets>
    <sheet name="A compléter" sheetId="1" r:id="rId1"/>
    <sheet name="Consignes remplissage" sheetId="4" r:id="rId2"/>
  </sheets>
  <definedNames>
    <definedName name="_xlnm.Print_Area" localSheetId="1">'Consignes remplissage'!$A$1:$C$18</definedName>
  </definedNames>
  <calcPr calcId="152511"/>
</workbook>
</file>

<file path=xl/calcChain.xml><?xml version="1.0" encoding="utf-8"?>
<calcChain xmlns="http://schemas.openxmlformats.org/spreadsheetml/2006/main">
  <c r="C8" i="1" l="1"/>
  <c r="C7" i="1"/>
  <c r="G57" i="1"/>
  <c r="C22" i="1"/>
  <c r="C18" i="1" l="1"/>
  <c r="C15" i="1"/>
  <c r="G76" i="1"/>
  <c r="C16" i="1"/>
  <c r="C19" i="1"/>
  <c r="C9" i="1"/>
  <c r="G51" i="1"/>
  <c r="E22" i="1" l="1"/>
  <c r="C21" i="1"/>
  <c r="F21" i="1"/>
  <c r="B15" i="1"/>
  <c r="C10" i="1"/>
  <c r="B10" i="1"/>
  <c r="B22" i="1" l="1"/>
  <c r="G59" i="1"/>
  <c r="F22" i="1"/>
</calcChain>
</file>

<file path=xl/sharedStrings.xml><?xml version="1.0" encoding="utf-8"?>
<sst xmlns="http://schemas.openxmlformats.org/spreadsheetml/2006/main" count="168" uniqueCount="109">
  <si>
    <t>DEPENSES</t>
  </si>
  <si>
    <t>RECETTES</t>
  </si>
  <si>
    <t>Libellé</t>
  </si>
  <si>
    <t>Montant définitif</t>
  </si>
  <si>
    <t xml:space="preserve">1. Ressources propres </t>
  </si>
  <si>
    <t>2. Fonctionnement des activités
(location de salle, petit matériel, etc)</t>
  </si>
  <si>
    <t>3. Impôts et taxes</t>
  </si>
  <si>
    <t>Impôts et taxes sur rémunérations</t>
  </si>
  <si>
    <t>Autres impôts et taxes</t>
  </si>
  <si>
    <t>6. Immobilisations corporelles</t>
  </si>
  <si>
    <t>Matériel de transport</t>
  </si>
  <si>
    <t xml:space="preserve">Bâtiment </t>
  </si>
  <si>
    <t>Mobilier de bureau</t>
  </si>
  <si>
    <t>Matériel informatique</t>
  </si>
  <si>
    <t>7. Autres charges</t>
  </si>
  <si>
    <t>TOTAL DEPENSES</t>
  </si>
  <si>
    <t xml:space="preserve">TOTAL DES RESSOURCES </t>
  </si>
  <si>
    <t>DEFICIT</t>
  </si>
  <si>
    <t>EXCEDENT</t>
  </si>
  <si>
    <r>
      <t xml:space="preserve">2. Financement(s) privé(s) 
- entreprises et fondations
</t>
    </r>
    <r>
      <rPr>
        <sz val="11"/>
        <rFont val="Arial"/>
        <family val="2"/>
      </rPr>
      <t>(à préciser)</t>
    </r>
  </si>
  <si>
    <r>
      <t xml:space="preserve">3. Autres financement 
</t>
    </r>
    <r>
      <rPr>
        <sz val="11"/>
        <rFont val="Arial"/>
        <family val="2"/>
      </rPr>
      <t>(vente de produits, etc à préciser)</t>
    </r>
  </si>
  <si>
    <r>
      <t xml:space="preserve">5. Immobilisations incorporelles
</t>
    </r>
    <r>
      <rPr>
        <sz val="11"/>
        <rFont val="Arial"/>
        <family val="2"/>
      </rPr>
      <t>(frais de recherches et développement, logiciels, etc.)</t>
    </r>
  </si>
  <si>
    <r>
      <t xml:space="preserve">5. Subvention Etat - collectivités
</t>
    </r>
    <r>
      <rPr>
        <sz val="11"/>
        <rFont val="Arial"/>
        <family val="2"/>
      </rPr>
      <t>(à préciser)</t>
    </r>
    <r>
      <rPr>
        <b/>
        <sz val="11"/>
        <rFont val="Arial"/>
        <family val="2"/>
      </rPr>
      <t xml:space="preserve">
                                   </t>
    </r>
  </si>
  <si>
    <r>
      <t xml:space="preserve">6. Autres subventions publiques
</t>
    </r>
    <r>
      <rPr>
        <sz val="11"/>
        <rFont val="Arial"/>
        <family val="2"/>
      </rPr>
      <t>(à préciser)</t>
    </r>
  </si>
  <si>
    <t>Compte d'imputation</t>
  </si>
  <si>
    <t>N° de facture</t>
  </si>
  <si>
    <t xml:space="preserve">Fournisseur </t>
  </si>
  <si>
    <t>Objet de la facture</t>
  </si>
  <si>
    <t>Montant de la facture</t>
  </si>
  <si>
    <t>Montant de la facture à imputer au projet</t>
  </si>
  <si>
    <t>Compte 60 : Achats</t>
  </si>
  <si>
    <t xml:space="preserve">Total : </t>
  </si>
  <si>
    <t>Responsable comptable :</t>
  </si>
  <si>
    <t>Cachet de la structure</t>
  </si>
  <si>
    <t>Nom :</t>
  </si>
  <si>
    <t xml:space="preserve">Prénom : </t>
  </si>
  <si>
    <t>Fonction :</t>
  </si>
  <si>
    <t>Signature :</t>
  </si>
  <si>
    <t>Date du
service fait ou date de paiement</t>
  </si>
  <si>
    <t>1. Frais de personnel</t>
  </si>
  <si>
    <t xml:space="preserve">dont charges sociales </t>
  </si>
  <si>
    <t>Montants à imputer au projet</t>
  </si>
  <si>
    <t>Noms et prénoms des salariés concernés</t>
  </si>
  <si>
    <t>Rubrique</t>
  </si>
  <si>
    <t>Détails de la rubrique</t>
  </si>
  <si>
    <t>1. Frais de personnel
(charges sociales comprises)</t>
  </si>
  <si>
    <t>Renseigner dans cette rubrique les versements effectués au trésor public en règlement de taxes ou contributions diverses assises sur les rémunération versées au personnel (taxes sur salaires,..)</t>
  </si>
  <si>
    <t>4. Invités/partenariats/intervenants
(rémunérations d'intervenants, frais de transport et d'hébergement, etc.)</t>
  </si>
  <si>
    <t>Mettre dans cette rubrique toutes les rémunérations d'intervenants extérieurs, leur hébergement et frais de transport</t>
  </si>
  <si>
    <t>Dans cette rubrique mettre les dépenses de recherche et développement, licences, marques, logiciels acquis et créés, concession</t>
  </si>
  <si>
    <t>Acquisition d'ordinateurs, d'imprimantes, scanner, serveurs</t>
  </si>
  <si>
    <t>Comptes 64 : Charges de personnel</t>
  </si>
  <si>
    <t>Représentant du porteur du projet :</t>
  </si>
  <si>
    <t>Comptes 63 : Charges sociales</t>
  </si>
  <si>
    <t>Nombre de salariés concernés (personnes physiques)</t>
  </si>
  <si>
    <t>Temps passé par les salariés concernés sur l'ensemble de la durée du projet 
(en ETP ou en nombre d'heures)</t>
  </si>
  <si>
    <t xml:space="preserve">Tél : </t>
  </si>
  <si>
    <t xml:space="preserve">Email : </t>
  </si>
  <si>
    <t>Annexe 2 : Justificatif financier</t>
  </si>
  <si>
    <t>1- Budget du projet (prévisionnel et définitif)</t>
  </si>
  <si>
    <r>
      <t xml:space="preserve">4. Subvention CNAV </t>
    </r>
    <r>
      <rPr>
        <sz val="11"/>
        <rFont val="Arial"/>
        <family val="2"/>
      </rPr>
      <t>(montant attribué par convention)</t>
    </r>
  </si>
  <si>
    <r>
      <t xml:space="preserve">4. Invités / partenariats / intervenants
</t>
    </r>
    <r>
      <rPr>
        <sz val="11"/>
        <rFont val="Arial"/>
        <family val="2"/>
      </rPr>
      <t>(rémunérations d'intervenants, frais de transport et d'hébergement, etc.)</t>
    </r>
  </si>
  <si>
    <t>CONSIGNES POUR LE REMPLISSAGE DU BORDEREAU</t>
  </si>
  <si>
    <t>CONSIGNES POUR LE REMPLISSAGE DU BUDGET DU PROJET (PREVISIONNEL ET DEFINITIF)</t>
  </si>
  <si>
    <t>Toutes les charges qui n'entrent pas dans les autres rubriques : amortissement, charges exceptionnelles…</t>
  </si>
  <si>
    <t>Acquisition de bureaux, de chaises…</t>
  </si>
  <si>
    <t>Dans le bordereau récapitulatif des dépenses liées au projet, il faut que les depenses recensées soient en lien direct avec le projet, sujet de la convention, et que leurs montants soient identiques à ceux précisés dans le budget projet</t>
  </si>
  <si>
    <t>2 - Bordereau récapitulatif des dépenses liées au projet : les depenses recensées doivent concerner le projet, sujet de la convention ; leurs montants doivent être identiques à ceux précisés dans le budget du projet ci-dessus</t>
  </si>
  <si>
    <t xml:space="preserve">Montant prévisionnel </t>
  </si>
  <si>
    <t>2. 1. Dépenses de fonctionnement liées au projet</t>
  </si>
  <si>
    <t>2.2. Dépenses de fonctionnement liées au projet (Ressources humaines internes)</t>
  </si>
  <si>
    <t>La somme des dépenses de fonctionnement liées au projet doit être égale à la somme des libellés
"Fonctionnement des activités + Invités/partenariarts/intervenants" figurant dans le budget réalisé du projet</t>
  </si>
  <si>
    <t>La somme des dépenses de fonctionnement RH liées au projet doit être égale à la somme du libellé
"Frais de personnel" figurant dans le budget réalisé du projet</t>
  </si>
  <si>
    <t>2.3. Dépenses d'investissement liées au projet</t>
  </si>
  <si>
    <t>La somme des dépenses d'investissement liées au projet doit être égale à la somme des libellés "Immobilisations corporelles + Immobilisations incorporelles" figurant dans le budget réalisé du projet</t>
  </si>
  <si>
    <t>Cette rubrique doit contenir les dépenses de location de salle, les achats de fournitures administratives liées au projet, les assurances contractées pour la mise en oeuvre des activités, la documentation, les fournitures non stockables, les frais postaux liés au projet (invitations), les frais de télécommunications, etc.</t>
  </si>
  <si>
    <t>Renseigner dans cette rubrique les charges liées aux impôts, contributions et taxes dus au trésor public autres que celles liées aux rémunérations</t>
  </si>
  <si>
    <t xml:space="preserve">Acquisition de tous véhicules servant au transport des bénéficiaires, du personnel, des produits… </t>
  </si>
  <si>
    <t>Toutes les dépenses liés à la construction ou à l'acquisition de bâtiments (gros travaux d'électricité, ravalement, chauffage, climatisation, étanchéité, plomberie, ascenseur)</t>
  </si>
  <si>
    <t>Dans cette rubrique mettre toutes les dépenses de personnel,  y compris les charges sociales  (salaires, frais de formation du personnel, frais de déplacement du personnel, cotisations vieillesses, chômage…)</t>
  </si>
  <si>
    <r>
      <t xml:space="preserve">5. Immobilisations incorporelles
</t>
    </r>
    <r>
      <rPr>
        <sz val="9"/>
        <rFont val="Arial"/>
        <family val="2"/>
      </rPr>
      <t>(frais de recherches et développement, logiciels, etc.)</t>
    </r>
  </si>
  <si>
    <t>Auchan</t>
  </si>
  <si>
    <t>fournitures jardin</t>
  </si>
  <si>
    <t>Delbard, brico</t>
  </si>
  <si>
    <t>Startroc,vertdis</t>
  </si>
  <si>
    <t>Gamm vert</t>
  </si>
  <si>
    <t>Gifi</t>
  </si>
  <si>
    <t>gamm vert</t>
  </si>
  <si>
    <t>Leroy merlin</t>
  </si>
  <si>
    <t>leclerc</t>
  </si>
  <si>
    <t>castorama</t>
  </si>
  <si>
    <t>2001187c</t>
  </si>
  <si>
    <t>Truffaut</t>
  </si>
  <si>
    <t>Atelier Bien manger</t>
  </si>
  <si>
    <t>Bricorama</t>
  </si>
  <si>
    <t>F1733421479</t>
  </si>
  <si>
    <t>Boulanger</t>
  </si>
  <si>
    <t>Tablettes numérique</t>
  </si>
  <si>
    <t>Décathlon</t>
  </si>
  <si>
    <t xml:space="preserve">Materiels gym </t>
  </si>
  <si>
    <t>Matériel pédagogique "Gym"</t>
  </si>
  <si>
    <t>Belgacem Sami, Caillouey Gaëlle, Sanchez Céline, Ivana Nicic ?</t>
  </si>
  <si>
    <t xml:space="preserve">M. Belgacem : 0.5, Mme Caillouey : 0.1, Mme Sanchez 0.2, Mme Nicic : 0.1 </t>
  </si>
  <si>
    <t>exemple</t>
  </si>
  <si>
    <t>Location  (Clé 4g)</t>
  </si>
  <si>
    <t>FAM0190801</t>
  </si>
  <si>
    <t>Delta7</t>
  </si>
  <si>
    <t>location box wifi</t>
  </si>
  <si>
    <t>Compte 61 : Services extérieurs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</si>
</sst>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00\ _F_-;\-* #,##0.00\ _F_-;_-* &quot;-&quot;??\ _F_-;_-@_-"/>
    <numFmt numFmtId="165" formatCode="#,##0.00\ &quot;€&quot;"/>
    <numFmt numFmtId="166" formatCode="_-* #,##0.00\ [$€]_-;\-* #,##0.00\ [$€]_-;_-* &quot;-&quot;??\ [$€]_-;_-@_-"/>
  </numFmts>
  <fonts count="19" x14ac:knownFonts="1">
    <font>
      <sz val="11"/>
      <color theme="1"/>
      <name val="Calibri"/>
      <family val="2"/>
      <scheme val="minor"/>
    </font>
    <font>
      <sz val="10"/>
      <name val="Arial"/>
      <family val="2"/>
    </font>
    <font>
      <sz val="11"/>
      <name val="Tahoma"/>
      <family val="2"/>
    </font>
    <font>
      <sz val="11"/>
      <color theme="1"/>
      <name val="Arial"/>
      <family val="2"/>
    </font>
    <font>
      <b/>
      <sz val="11"/>
      <name val="Arial"/>
      <family val="2"/>
    </font>
    <font>
      <sz val="11"/>
      <name val="Arial"/>
      <family val="2"/>
    </font>
    <font>
      <i/>
      <sz val="11"/>
      <name val="Arial"/>
      <family val="2"/>
    </font>
    <font>
      <b/>
      <sz val="11"/>
      <color theme="1"/>
      <name val="Arial"/>
      <family val="2"/>
    </font>
    <font>
      <sz val="25"/>
      <color theme="1"/>
      <name val="Arial"/>
      <family val="2"/>
    </font>
    <font>
      <b/>
      <sz val="16"/>
      <color theme="1"/>
      <name val="Arial"/>
      <family val="2"/>
    </font>
    <font>
      <b/>
      <u/>
      <sz val="11"/>
      <color theme="1"/>
      <name val="Arial"/>
      <family val="2"/>
    </font>
    <font>
      <sz val="12"/>
      <color theme="1"/>
      <name val="Bookman Old Style"/>
      <family val="2"/>
    </font>
    <font>
      <sz val="15"/>
      <color theme="1"/>
      <name val="Arial"/>
      <family val="2"/>
    </font>
    <font>
      <sz val="10"/>
      <color theme="1"/>
      <name val="Arial"/>
      <family val="2"/>
    </font>
    <font>
      <sz val="12"/>
      <color theme="1"/>
      <name val="Arial"/>
      <family val="2"/>
    </font>
    <font>
      <b/>
      <sz val="10"/>
      <color theme="1"/>
      <name val="Arial"/>
      <family val="2"/>
    </font>
    <font>
      <sz val="9"/>
      <name val="Arial"/>
      <family val="2"/>
    </font>
    <font>
      <sz val="11"/>
      <color theme="1"/>
      <name val="Calibri"/>
      <family val="2"/>
      <scheme val="minor"/>
    </font>
    <font>
      <sz val="14"/>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99FF99"/>
        <bgColor indexed="64"/>
      </patternFill>
    </fill>
    <fill>
      <patternFill patternType="solid">
        <fgColor rgb="FFFFFFCC"/>
        <bgColor indexed="64"/>
      </patternFill>
    </fill>
    <fill>
      <patternFill patternType="solid">
        <fgColor theme="0"/>
        <bgColor indexed="64"/>
      </patternFill>
    </fill>
    <fill>
      <patternFill patternType="gray0625">
        <fgColor theme="3" tint="0.59996337778862885"/>
        <bgColor rgb="FF99FF99"/>
      </patternFill>
    </fill>
    <fill>
      <patternFill patternType="gray0625">
        <fgColor theme="3" tint="0.59996337778862885"/>
        <bgColor rgb="FFFFFFCC"/>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s>
  <cellStyleXfs count="9">
    <xf numFmtId="0" fontId="0" fillId="0" borderId="0"/>
    <xf numFmtId="0" fontId="1" fillId="0" borderId="0"/>
    <xf numFmtId="0" fontId="2" fillId="0" borderId="0"/>
    <xf numFmtId="164" fontId="2" fillId="0" borderId="0" applyFont="0" applyFill="0" applyBorder="0" applyAlignment="0" applyProtection="0"/>
    <xf numFmtId="0" fontId="11" fillId="0" borderId="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cellStyleXfs>
  <cellXfs count="111">
    <xf numFmtId="0" fontId="0" fillId="0" borderId="0" xfId="0"/>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165" fontId="4" fillId="4" borderId="8" xfId="2" applyNumberFormat="1" applyFont="1" applyFill="1" applyBorder="1" applyAlignment="1" applyProtection="1">
      <alignment vertical="center" wrapText="1"/>
      <protection locked="0"/>
    </xf>
    <xf numFmtId="0" fontId="4" fillId="0" borderId="7" xfId="2" applyFont="1" applyFill="1" applyBorder="1" applyAlignment="1">
      <alignment vertical="center" wrapText="1"/>
    </xf>
    <xf numFmtId="165" fontId="4" fillId="7" borderId="8" xfId="2" applyNumberFormat="1" applyFont="1" applyFill="1" applyBorder="1" applyAlignment="1" applyProtection="1">
      <alignment vertical="center" wrapText="1"/>
    </xf>
    <xf numFmtId="165" fontId="5" fillId="4" borderId="15" xfId="2" applyNumberFormat="1" applyFont="1" applyFill="1" applyBorder="1" applyAlignment="1" applyProtection="1">
      <alignment vertical="center" wrapText="1"/>
      <protection locked="0"/>
    </xf>
    <xf numFmtId="165" fontId="5" fillId="4" borderId="17" xfId="2" applyNumberFormat="1" applyFont="1" applyFill="1" applyBorder="1" applyAlignment="1" applyProtection="1">
      <alignment vertical="center" wrapText="1"/>
      <protection locked="0"/>
    </xf>
    <xf numFmtId="0" fontId="4" fillId="5" borderId="6" xfId="2" applyFont="1" applyFill="1" applyBorder="1" applyAlignment="1">
      <alignment horizontal="left" vertical="center" wrapText="1"/>
    </xf>
    <xf numFmtId="165" fontId="4" fillId="4" borderId="18" xfId="2" applyNumberFormat="1" applyFont="1" applyFill="1" applyBorder="1" applyAlignment="1" applyProtection="1">
      <alignment vertical="center" wrapText="1"/>
      <protection locked="0"/>
    </xf>
    <xf numFmtId="0" fontId="4" fillId="5" borderId="10" xfId="2" applyFont="1" applyFill="1" applyBorder="1" applyAlignment="1">
      <alignment horizontal="left" vertical="center" wrapText="1"/>
    </xf>
    <xf numFmtId="165" fontId="4" fillId="4" borderId="20" xfId="2" applyNumberFormat="1" applyFont="1" applyFill="1" applyBorder="1" applyAlignment="1" applyProtection="1">
      <alignment vertical="center" wrapText="1"/>
      <protection locked="0"/>
    </xf>
    <xf numFmtId="165" fontId="4" fillId="6" borderId="6" xfId="2" applyNumberFormat="1" applyFont="1" applyFill="1" applyBorder="1" applyAlignment="1">
      <alignment vertical="center" wrapText="1"/>
    </xf>
    <xf numFmtId="165" fontId="4" fillId="7" borderId="3" xfId="2" applyNumberFormat="1" applyFont="1" applyFill="1" applyBorder="1" applyAlignment="1">
      <alignment vertical="center" wrapText="1"/>
    </xf>
    <xf numFmtId="165" fontId="4" fillId="6" borderId="6" xfId="2" applyNumberFormat="1" applyFont="1" applyFill="1" applyBorder="1" applyAlignment="1" applyProtection="1">
      <alignment horizontal="right" vertical="center" wrapText="1"/>
    </xf>
    <xf numFmtId="165" fontId="4" fillId="7" borderId="6" xfId="2" applyNumberFormat="1" applyFont="1" applyFill="1" applyBorder="1" applyAlignment="1" applyProtection="1">
      <alignment horizontal="right" vertical="center" wrapText="1"/>
    </xf>
    <xf numFmtId="165" fontId="4" fillId="4" borderId="20" xfId="2" applyNumberFormat="1" applyFont="1" applyFill="1" applyBorder="1" applyAlignment="1" applyProtection="1">
      <alignment horizontal="right" vertical="center" wrapText="1"/>
      <protection locked="0"/>
    </xf>
    <xf numFmtId="0" fontId="3" fillId="0" borderId="0" xfId="0" applyFont="1" applyAlignment="1">
      <alignment wrapText="1"/>
    </xf>
    <xf numFmtId="0" fontId="5" fillId="5" borderId="14"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2" xfId="2" applyFont="1" applyFill="1" applyBorder="1" applyAlignment="1">
      <alignment horizontal="left" vertical="center" wrapText="1"/>
    </xf>
    <xf numFmtId="0" fontId="3" fillId="0" borderId="6" xfId="0" applyFont="1" applyBorder="1" applyAlignment="1">
      <alignment wrapText="1"/>
    </xf>
    <xf numFmtId="0" fontId="9" fillId="5" borderId="0" xfId="0" applyFont="1" applyFill="1" applyAlignment="1">
      <alignment wrapText="1"/>
    </xf>
    <xf numFmtId="0" fontId="4" fillId="8" borderId="6" xfId="2" applyFont="1" applyFill="1" applyBorder="1" applyAlignment="1">
      <alignment horizontal="center" vertical="center" wrapText="1"/>
    </xf>
    <xf numFmtId="0" fontId="4" fillId="8" borderId="5" xfId="2" applyFont="1" applyFill="1" applyBorder="1" applyAlignment="1">
      <alignment horizontal="center" vertical="center" wrapText="1"/>
    </xf>
    <xf numFmtId="0" fontId="4" fillId="9" borderId="6" xfId="2" applyFont="1" applyFill="1" applyBorder="1" applyAlignment="1">
      <alignment horizontal="center" vertical="center" wrapText="1"/>
    </xf>
    <xf numFmtId="0" fontId="4" fillId="9" borderId="5" xfId="2" applyFont="1" applyFill="1" applyBorder="1" applyAlignment="1">
      <alignment horizontal="center" vertical="center" wrapText="1"/>
    </xf>
    <xf numFmtId="0" fontId="4" fillId="0" borderId="7" xfId="2" applyFont="1" applyFill="1" applyBorder="1" applyAlignment="1">
      <alignment horizontal="left" vertical="center" wrapText="1"/>
    </xf>
    <xf numFmtId="0" fontId="4" fillId="5" borderId="7" xfId="2" applyFont="1" applyFill="1" applyBorder="1" applyAlignment="1">
      <alignment horizontal="left" vertical="center" wrapText="1"/>
    </xf>
    <xf numFmtId="165" fontId="6" fillId="3" borderId="11" xfId="3" applyNumberFormat="1" applyFont="1" applyFill="1" applyBorder="1" applyAlignment="1" applyProtection="1">
      <alignment horizontal="right" vertical="center" wrapText="1"/>
      <protection locked="0"/>
    </xf>
    <xf numFmtId="165" fontId="4" fillId="3" borderId="7" xfId="3" applyNumberFormat="1" applyFont="1" applyFill="1" applyBorder="1" applyAlignment="1" applyProtection="1">
      <alignment horizontal="right" vertical="center" wrapText="1"/>
      <protection locked="0"/>
    </xf>
    <xf numFmtId="165" fontId="4" fillId="6" borderId="7" xfId="3" applyNumberFormat="1" applyFont="1" applyFill="1" applyBorder="1" applyAlignment="1" applyProtection="1">
      <alignment horizontal="right" vertical="center" wrapText="1"/>
    </xf>
    <xf numFmtId="165" fontId="5" fillId="3" borderId="14" xfId="3" applyNumberFormat="1" applyFont="1" applyFill="1" applyBorder="1" applyAlignment="1" applyProtection="1">
      <alignment horizontal="right" vertical="center" wrapText="1"/>
      <protection locked="0"/>
    </xf>
    <xf numFmtId="165" fontId="5" fillId="3" borderId="16" xfId="3" applyNumberFormat="1" applyFont="1" applyFill="1" applyBorder="1" applyAlignment="1" applyProtection="1">
      <alignment horizontal="right" vertical="center" wrapText="1"/>
      <protection locked="0"/>
    </xf>
    <xf numFmtId="165" fontId="4" fillId="3" borderId="6" xfId="3" applyNumberFormat="1" applyFont="1" applyFill="1" applyBorder="1" applyAlignment="1" applyProtection="1">
      <alignment horizontal="right" vertical="center" wrapText="1"/>
      <protection locked="0"/>
    </xf>
    <xf numFmtId="165" fontId="4" fillId="3" borderId="10" xfId="3" applyNumberFormat="1" applyFont="1" applyFill="1" applyBorder="1" applyAlignment="1" applyProtection="1">
      <alignment horizontal="right" vertical="center" wrapText="1"/>
      <protection locked="0"/>
    </xf>
    <xf numFmtId="165" fontId="4" fillId="4" borderId="8" xfId="2" applyNumberFormat="1" applyFont="1" applyFill="1" applyBorder="1" applyAlignment="1" applyProtection="1">
      <alignment horizontal="right" vertical="center" wrapText="1"/>
      <protection locked="0"/>
    </xf>
    <xf numFmtId="165" fontId="6" fillId="4" borderId="12" xfId="2" applyNumberFormat="1" applyFont="1" applyFill="1" applyBorder="1" applyAlignment="1" applyProtection="1">
      <alignment horizontal="right" vertical="center" wrapText="1"/>
      <protection locked="0"/>
    </xf>
    <xf numFmtId="0" fontId="6" fillId="0" borderId="10" xfId="2" applyFont="1" applyFill="1" applyBorder="1" applyAlignment="1">
      <alignment vertical="center" wrapText="1"/>
    </xf>
    <xf numFmtId="0" fontId="3" fillId="2" borderId="6" xfId="0" applyFont="1" applyFill="1" applyBorder="1" applyAlignment="1">
      <alignment horizontal="left" wrapText="1"/>
    </xf>
    <xf numFmtId="0" fontId="10" fillId="10" borderId="0" xfId="0" applyFont="1" applyFill="1" applyBorder="1" applyAlignment="1">
      <alignment wrapText="1"/>
    </xf>
    <xf numFmtId="0" fontId="3" fillId="10" borderId="0" xfId="0" applyFont="1" applyFill="1" applyBorder="1" applyAlignment="1">
      <alignment wrapText="1"/>
    </xf>
    <xf numFmtId="0" fontId="7" fillId="10" borderId="0" xfId="0" applyFont="1" applyFill="1" applyBorder="1" applyAlignment="1">
      <alignment wrapText="1"/>
    </xf>
    <xf numFmtId="0" fontId="13" fillId="0" borderId="0" xfId="4" applyFont="1" applyAlignment="1">
      <alignment horizontal="center" wrapText="1"/>
    </xf>
    <xf numFmtId="0" fontId="14" fillId="0" borderId="0" xfId="4" applyFont="1" applyAlignment="1">
      <alignment wrapText="1"/>
    </xf>
    <xf numFmtId="0" fontId="15" fillId="0" borderId="0" xfId="4" applyFont="1" applyAlignment="1">
      <alignment horizontal="left" wrapText="1"/>
    </xf>
    <xf numFmtId="0" fontId="13" fillId="0" borderId="0" xfId="4" applyFont="1" applyAlignment="1">
      <alignment horizontal="left" wrapText="1"/>
    </xf>
    <xf numFmtId="0" fontId="14" fillId="10" borderId="6" xfId="4" applyFont="1" applyFill="1" applyBorder="1" applyAlignment="1">
      <alignment horizontal="center" vertical="center" wrapText="1"/>
    </xf>
    <xf numFmtId="0" fontId="1" fillId="0" borderId="6" xfId="2" applyFont="1" applyFill="1" applyBorder="1" applyAlignment="1">
      <alignment horizontal="left" vertical="center" wrapText="1"/>
    </xf>
    <xf numFmtId="0" fontId="13" fillId="0" borderId="6" xfId="4" applyFont="1" applyBorder="1" applyAlignment="1">
      <alignment wrapText="1"/>
    </xf>
    <xf numFmtId="0" fontId="1" fillId="0" borderId="6" xfId="2" applyFont="1" applyFill="1" applyBorder="1" applyAlignment="1">
      <alignment vertical="center" wrapText="1"/>
    </xf>
    <xf numFmtId="0" fontId="1" fillId="5" borderId="6" xfId="2" applyFont="1" applyFill="1" applyBorder="1" applyAlignment="1">
      <alignment vertical="center" wrapText="1"/>
    </xf>
    <xf numFmtId="0" fontId="13" fillId="0" borderId="7" xfId="4" applyFont="1" applyBorder="1" applyAlignment="1">
      <alignment vertical="top" wrapText="1"/>
    </xf>
    <xf numFmtId="0" fontId="13" fillId="0" borderId="6" xfId="4" applyFont="1" applyBorder="1" applyAlignment="1">
      <alignment vertical="top" wrapText="1"/>
    </xf>
    <xf numFmtId="0" fontId="1" fillId="5" borderId="6" xfId="2" applyFont="1" applyFill="1" applyBorder="1" applyAlignment="1">
      <alignment horizontal="left" vertical="center" wrapText="1"/>
    </xf>
    <xf numFmtId="0" fontId="13" fillId="0" borderId="0" xfId="4" applyFont="1" applyAlignment="1">
      <alignment wrapText="1"/>
    </xf>
    <xf numFmtId="0" fontId="14" fillId="0" borderId="0" xfId="4" applyFont="1" applyBorder="1" applyAlignment="1">
      <alignment wrapText="1"/>
    </xf>
    <xf numFmtId="0" fontId="14" fillId="0" borderId="0" xfId="4" applyFont="1" applyBorder="1" applyAlignment="1">
      <alignment horizontal="left" wrapText="1"/>
    </xf>
    <xf numFmtId="0" fontId="3" fillId="0" borderId="6" xfId="0" applyFont="1" applyBorder="1"/>
    <xf numFmtId="44" fontId="3" fillId="0" borderId="6" xfId="8" applyFont="1" applyBorder="1"/>
    <xf numFmtId="14" fontId="3" fillId="0" borderId="6" xfId="0" applyNumberFormat="1" applyFont="1" applyBorder="1"/>
    <xf numFmtId="0" fontId="3" fillId="0" borderId="6" xfId="0" applyFont="1" applyBorder="1" applyAlignment="1">
      <alignment horizontal="right"/>
    </xf>
    <xf numFmtId="44" fontId="3" fillId="0" borderId="6" xfId="0" applyNumberFormat="1" applyFont="1" applyBorder="1" applyAlignment="1">
      <alignment wrapText="1"/>
    </xf>
    <xf numFmtId="0" fontId="3" fillId="0" borderId="6" xfId="0" applyFont="1" applyBorder="1" applyAlignment="1">
      <alignment horizontal="left"/>
    </xf>
    <xf numFmtId="0" fontId="3" fillId="0" borderId="6" xfId="0" applyFont="1" applyBorder="1" applyAlignment="1">
      <alignment horizontal="center" vertical="center"/>
    </xf>
    <xf numFmtId="0" fontId="18" fillId="0" borderId="0" xfId="0" applyFont="1" applyAlignment="1">
      <alignment wrapText="1"/>
    </xf>
    <xf numFmtId="165" fontId="3" fillId="0" borderId="0" xfId="0" applyNumberFormat="1" applyFont="1" applyAlignment="1">
      <alignment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165" fontId="3" fillId="0" borderId="6" xfId="0" applyNumberFormat="1" applyFont="1" applyFill="1" applyBorder="1" applyAlignment="1">
      <alignment wrapText="1"/>
    </xf>
    <xf numFmtId="0" fontId="3" fillId="0" borderId="6" xfId="0" applyFont="1" applyFill="1" applyBorder="1" applyAlignment="1">
      <alignment wrapText="1"/>
    </xf>
    <xf numFmtId="0" fontId="9" fillId="10" borderId="0" xfId="0" applyFont="1" applyFill="1" applyBorder="1" applyAlignment="1">
      <alignment horizontal="left" wrapText="1"/>
    </xf>
    <xf numFmtId="0" fontId="8" fillId="11" borderId="0" xfId="0" applyFont="1" applyFill="1" applyAlignment="1">
      <alignment horizontal="center" wrapText="1"/>
    </xf>
    <xf numFmtId="0" fontId="4" fillId="5" borderId="9" xfId="2" applyFont="1" applyFill="1" applyBorder="1" applyAlignment="1" applyProtection="1">
      <alignment horizontal="left" vertical="center" wrapText="1"/>
      <protection locked="0"/>
    </xf>
    <xf numFmtId="0" fontId="4" fillId="5" borderId="19" xfId="2" applyFont="1" applyFill="1" applyBorder="1" applyAlignment="1" applyProtection="1">
      <alignment horizontal="left" vertical="center" wrapText="1"/>
      <protection locked="0"/>
    </xf>
    <xf numFmtId="0" fontId="4" fillId="5" borderId="13" xfId="2" applyFont="1" applyFill="1" applyBorder="1" applyAlignment="1" applyProtection="1">
      <alignment horizontal="left" vertical="center" wrapText="1"/>
      <protection locked="0"/>
    </xf>
    <xf numFmtId="165" fontId="4" fillId="3" borderId="7" xfId="3" applyNumberFormat="1" applyFont="1" applyFill="1" applyBorder="1" applyAlignment="1" applyProtection="1">
      <alignment vertical="center" wrapText="1"/>
      <protection locked="0"/>
    </xf>
    <xf numFmtId="165" fontId="4" fillId="3" borderId="11" xfId="3" applyNumberFormat="1" applyFont="1" applyFill="1" applyBorder="1" applyAlignment="1" applyProtection="1">
      <alignment vertical="center" wrapText="1"/>
      <protection locked="0"/>
    </xf>
    <xf numFmtId="165" fontId="4" fillId="3" borderId="10" xfId="3" applyNumberFormat="1" applyFont="1" applyFill="1" applyBorder="1" applyAlignment="1" applyProtection="1">
      <alignment vertical="center" wrapText="1"/>
      <protection locked="0"/>
    </xf>
    <xf numFmtId="165" fontId="4" fillId="4" borderId="7" xfId="2" applyNumberFormat="1" applyFont="1" applyFill="1" applyBorder="1" applyAlignment="1" applyProtection="1">
      <alignment vertical="center" wrapText="1"/>
      <protection locked="0"/>
    </xf>
    <xf numFmtId="165" fontId="4" fillId="4" borderId="11" xfId="2" applyNumberFormat="1" applyFont="1" applyFill="1" applyBorder="1" applyAlignment="1" applyProtection="1">
      <alignment vertical="center" wrapText="1"/>
      <protection locked="0"/>
    </xf>
    <xf numFmtId="165" fontId="4" fillId="4" borderId="10" xfId="2" applyNumberFormat="1" applyFont="1" applyFill="1" applyBorder="1" applyAlignment="1" applyProtection="1">
      <alignment vertical="center" wrapText="1"/>
      <protection locked="0"/>
    </xf>
    <xf numFmtId="0" fontId="4" fillId="0" borderId="9" xfId="2" applyFont="1" applyFill="1" applyBorder="1" applyAlignment="1" applyProtection="1">
      <alignment horizontal="left" vertical="center" wrapText="1"/>
      <protection locked="0"/>
    </xf>
    <xf numFmtId="0" fontId="4" fillId="0" borderId="13"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165" fontId="4" fillId="3" borderId="6" xfId="3" applyNumberFormat="1" applyFont="1" applyFill="1" applyBorder="1" applyAlignment="1" applyProtection="1">
      <alignment vertical="center" wrapText="1"/>
      <protection locked="0"/>
    </xf>
    <xf numFmtId="165" fontId="4" fillId="4" borderId="6" xfId="2" applyNumberFormat="1" applyFont="1" applyFill="1" applyBorder="1" applyAlignment="1" applyProtection="1">
      <alignment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9"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5" borderId="5" xfId="2" applyFont="1" applyFill="1" applyBorder="1" applyAlignment="1">
      <alignment horizontal="left" vertical="center" wrapText="1"/>
    </xf>
    <xf numFmtId="0" fontId="7" fillId="10" borderId="0" xfId="0" applyFont="1" applyFill="1" applyBorder="1" applyAlignment="1">
      <alignment horizontal="left" vertical="top" wrapText="1"/>
    </xf>
    <xf numFmtId="0" fontId="10" fillId="10" borderId="0" xfId="0" applyFont="1" applyFill="1" applyBorder="1" applyAlignment="1">
      <alignment horizontal="left" wrapText="1"/>
    </xf>
    <xf numFmtId="0" fontId="7"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10" borderId="0" xfId="0" applyFont="1" applyFill="1" applyBorder="1" applyAlignment="1">
      <alignment horizontal="left" vertical="center" wrapText="1"/>
    </xf>
    <xf numFmtId="0" fontId="3" fillId="0" borderId="1" xfId="0" applyFont="1" applyFill="1" applyBorder="1" applyAlignment="1">
      <alignment horizontal="center" wrapText="1"/>
    </xf>
    <xf numFmtId="0" fontId="3" fillId="0" borderId="5" xfId="0" applyFont="1" applyFill="1" applyBorder="1" applyAlignment="1">
      <alignment horizontal="center" wrapText="1"/>
    </xf>
    <xf numFmtId="0" fontId="3" fillId="0" borderId="0" xfId="4" applyFont="1" applyBorder="1" applyAlignment="1">
      <alignment horizontal="left" wrapText="1"/>
    </xf>
    <xf numFmtId="0" fontId="14" fillId="0" borderId="0" xfId="4" applyFont="1" applyBorder="1" applyAlignment="1">
      <alignment horizontal="left" wrapText="1"/>
    </xf>
  </cellXfs>
  <cellStyles count="9">
    <cellStyle name="Euro" xfId="5"/>
    <cellStyle name="Milliers 2" xfId="6"/>
    <cellStyle name="Milliers 3" xfId="3"/>
    <cellStyle name="Monétaire" xfId="8" builtinId="4"/>
    <cellStyle name="Normal" xfId="0" builtinId="0"/>
    <cellStyle name="Normal 2" xfId="4"/>
    <cellStyle name="Normal 3" xfId="2"/>
    <cellStyle name="Normal 4" xfId="1"/>
    <cellStyle name="Pourcentage 2" xfId="7"/>
  </cellStyles>
  <dxfs count="2">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981076</xdr:colOff>
      <xdr:row>0</xdr:row>
      <xdr:rowOff>57150</xdr:rowOff>
    </xdr:from>
    <xdr:to>
      <xdr:col>6</xdr:col>
      <xdr:colOff>1057275</xdr:colOff>
      <xdr:row>2</xdr:row>
      <xdr:rowOff>142875</xdr:rowOff>
    </xdr:to>
    <xdr:sp macro="" textlink="">
      <xdr:nvSpPr>
        <xdr:cNvPr id="4" name="WordArt 1">
          <a:extLst>
            <a:ext uri="{FF2B5EF4-FFF2-40B4-BE49-F238E27FC236}">
              <a16:creationId xmlns="" xmlns:a16="http://schemas.microsoft.com/office/drawing/2014/main" id="{00000000-0008-0000-0000-000004000000}"/>
            </a:ext>
          </a:extLst>
        </xdr:cNvPr>
        <xdr:cNvSpPr>
          <a:spLocks noChangeArrowheads="1" noChangeShapeType="1" noTextEdit="1"/>
        </xdr:cNvSpPr>
      </xdr:nvSpPr>
      <xdr:spPr bwMode="auto">
        <a:xfrm>
          <a:off x="8343901" y="57150"/>
          <a:ext cx="3571874" cy="657225"/>
        </a:xfrm>
        <a:prstGeom prst="rect">
          <a:avLst/>
        </a:prstGeom>
      </xdr:spPr>
      <xdr:txBody>
        <a:bodyPr wrap="none" fromWordArt="1">
          <a:prstTxWarp prst="textSlantUp">
            <a:avLst>
              <a:gd name="adj" fmla="val 58296"/>
            </a:avLst>
          </a:prstTxWarp>
        </a:bodyPr>
        <a:lstStyle/>
        <a:p>
          <a:pPr algn="ctr" rtl="0"/>
          <a:r>
            <a:rPr lang="fr-FR" sz="1000" kern="10" spc="200">
              <a:ln w="9525">
                <a:solidFill>
                  <a:srgbClr val="FF0000"/>
                </a:solidFill>
                <a:round/>
                <a:headEnd/>
                <a:tailEnd/>
              </a:ln>
              <a:solidFill>
                <a:srgbClr val="FF0000"/>
              </a:solidFill>
              <a:effectLst/>
              <a:latin typeface="Constantia"/>
            </a:rPr>
            <a:t>Les annexes de la convention doivent être complétées </a:t>
          </a:r>
        </a:p>
        <a:p>
          <a:pPr algn="ctr" rtl="0"/>
          <a:r>
            <a:rPr lang="fr-FR" sz="1000" kern="10" spc="200">
              <a:ln w="9525">
                <a:solidFill>
                  <a:srgbClr val="FF0000"/>
                </a:solidFill>
                <a:round/>
                <a:headEnd/>
                <a:tailEnd/>
              </a:ln>
              <a:solidFill>
                <a:srgbClr val="FF0000"/>
              </a:solidFill>
              <a:effectLst/>
              <a:latin typeface="Constantia"/>
            </a:rPr>
            <a:t>lors de la demande de paiement du solde de la subvention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904875</xdr:colOff>
      <xdr:row>19</xdr:row>
      <xdr:rowOff>133350</xdr:rowOff>
    </xdr:from>
    <xdr:ext cx="184731" cy="264560"/>
    <xdr:sp macro="" textlink="">
      <xdr:nvSpPr>
        <xdr:cNvPr id="2" name="ZoneTexte 1">
          <a:extLst>
            <a:ext uri="{FF2B5EF4-FFF2-40B4-BE49-F238E27FC236}">
              <a16:creationId xmlns="" xmlns:a16="http://schemas.microsoft.com/office/drawing/2014/main" id="{00000000-0008-0000-0100-000002000000}"/>
            </a:ext>
          </a:extLst>
        </xdr:cNvPr>
        <xdr:cNvSpPr txBox="1"/>
      </xdr:nvSpPr>
      <xdr:spPr>
        <a:xfrm>
          <a:off x="904875" y="683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abSelected="1" zoomScaleNormal="100" workbookViewId="0">
      <selection activeCell="H9" sqref="H9"/>
    </sheetView>
  </sheetViews>
  <sheetFormatPr baseColWidth="10" defaultRowHeight="14.25" x14ac:dyDescent="0.2"/>
  <cols>
    <col min="1" max="1" width="34" style="17" customWidth="1"/>
    <col min="2" max="2" width="24.42578125" style="17" customWidth="1"/>
    <col min="3" max="3" width="24.85546875" style="17" customWidth="1"/>
    <col min="4" max="4" width="29.7109375" style="17" customWidth="1"/>
    <col min="5" max="5" width="26.42578125" style="17" customWidth="1"/>
    <col min="6" max="6" width="27.28515625" style="17" customWidth="1"/>
    <col min="7" max="7" width="17.140625" style="17" customWidth="1"/>
    <col min="8" max="8" width="11.42578125" style="17"/>
    <col min="9" max="9" width="11.85546875" style="17" bestFit="1" customWidth="1"/>
    <col min="10" max="16384" width="11.42578125" style="17"/>
  </cols>
  <sheetData>
    <row r="1" spans="1:9" ht="30.75" customHeight="1" x14ac:dyDescent="0.4">
      <c r="A1" s="73" t="s">
        <v>58</v>
      </c>
      <c r="B1" s="73"/>
      <c r="C1" s="73"/>
      <c r="D1" s="73"/>
      <c r="E1" s="73"/>
      <c r="F1" s="73"/>
      <c r="G1" s="73"/>
    </row>
    <row r="3" spans="1:9" ht="18" customHeight="1" x14ac:dyDescent="0.3">
      <c r="A3" s="72" t="s">
        <v>59</v>
      </c>
      <c r="B3" s="72"/>
      <c r="C3" s="72"/>
      <c r="D3" s="72"/>
      <c r="E3" s="72"/>
      <c r="F3" s="72"/>
      <c r="G3" s="72"/>
    </row>
    <row r="4" spans="1:9" ht="17.25" customHeight="1" x14ac:dyDescent="0.2"/>
    <row r="5" spans="1:9" ht="15" x14ac:dyDescent="0.2">
      <c r="A5" s="88" t="s">
        <v>0</v>
      </c>
      <c r="B5" s="89"/>
      <c r="C5" s="90"/>
      <c r="D5" s="91" t="s">
        <v>1</v>
      </c>
      <c r="E5" s="89"/>
      <c r="F5" s="92"/>
    </row>
    <row r="6" spans="1:9" ht="15" x14ac:dyDescent="0.2">
      <c r="A6" s="1" t="s">
        <v>2</v>
      </c>
      <c r="B6" s="24" t="s">
        <v>68</v>
      </c>
      <c r="C6" s="26" t="s">
        <v>3</v>
      </c>
      <c r="D6" s="2" t="s">
        <v>2</v>
      </c>
      <c r="E6" s="25" t="s">
        <v>68</v>
      </c>
      <c r="F6" s="27" t="s">
        <v>3</v>
      </c>
    </row>
    <row r="7" spans="1:9" ht="15" customHeight="1" x14ac:dyDescent="0.2">
      <c r="A7" s="4" t="s">
        <v>39</v>
      </c>
      <c r="B7" s="31">
        <v>28780</v>
      </c>
      <c r="C7" s="37">
        <f>G59</f>
        <v>55942.619999999995</v>
      </c>
      <c r="D7" s="93" t="s">
        <v>4</v>
      </c>
      <c r="E7" s="77">
        <v>1000</v>
      </c>
      <c r="F7" s="80">
        <v>0</v>
      </c>
    </row>
    <row r="8" spans="1:9" ht="36" customHeight="1" x14ac:dyDescent="0.2">
      <c r="A8" s="39" t="s">
        <v>40</v>
      </c>
      <c r="B8" s="30">
        <v>11724</v>
      </c>
      <c r="C8" s="38">
        <f>G57</f>
        <v>23204.21</v>
      </c>
      <c r="D8" s="94"/>
      <c r="E8" s="79"/>
      <c r="F8" s="82"/>
    </row>
    <row r="9" spans="1:9" ht="59.25" customHeight="1" x14ac:dyDescent="0.2">
      <c r="A9" s="28" t="s">
        <v>5</v>
      </c>
      <c r="B9" s="31">
        <v>4200</v>
      </c>
      <c r="C9" s="3">
        <f>SUM(E30:E50)</f>
        <v>2080.87</v>
      </c>
      <c r="D9" s="83" t="s">
        <v>19</v>
      </c>
      <c r="E9" s="77">
        <v>600</v>
      </c>
      <c r="F9" s="80">
        <v>0</v>
      </c>
    </row>
    <row r="10" spans="1:9" ht="15" x14ac:dyDescent="0.2">
      <c r="A10" s="29" t="s">
        <v>6</v>
      </c>
      <c r="B10" s="32">
        <f>B11+B12</f>
        <v>0</v>
      </c>
      <c r="C10" s="5">
        <f>C11+C12</f>
        <v>0</v>
      </c>
      <c r="D10" s="84"/>
      <c r="E10" s="79"/>
      <c r="F10" s="82"/>
    </row>
    <row r="11" spans="1:9" x14ac:dyDescent="0.2">
      <c r="A11" s="18" t="s">
        <v>7</v>
      </c>
      <c r="B11" s="33">
        <v>0</v>
      </c>
      <c r="C11" s="6">
        <v>0</v>
      </c>
      <c r="D11" s="85" t="s">
        <v>20</v>
      </c>
      <c r="E11" s="86">
        <v>0</v>
      </c>
      <c r="F11" s="87">
        <v>0</v>
      </c>
    </row>
    <row r="12" spans="1:9" ht="38.25" customHeight="1" x14ac:dyDescent="0.2">
      <c r="A12" s="19" t="s">
        <v>8</v>
      </c>
      <c r="B12" s="34">
        <v>0</v>
      </c>
      <c r="C12" s="7">
        <v>0</v>
      </c>
      <c r="D12" s="85"/>
      <c r="E12" s="86"/>
      <c r="F12" s="87"/>
    </row>
    <row r="13" spans="1:9" ht="72.75" x14ac:dyDescent="0.2">
      <c r="A13" s="29" t="s">
        <v>61</v>
      </c>
      <c r="B13" s="31">
        <v>8200</v>
      </c>
      <c r="C13" s="3">
        <v>0</v>
      </c>
      <c r="D13" s="97" t="s">
        <v>60</v>
      </c>
      <c r="E13" s="86">
        <v>21990</v>
      </c>
      <c r="F13" s="87">
        <v>21983</v>
      </c>
      <c r="I13" s="67"/>
    </row>
    <row r="14" spans="1:9" ht="69.75" customHeight="1" x14ac:dyDescent="0.2">
      <c r="A14" s="8" t="s">
        <v>21</v>
      </c>
      <c r="B14" s="35">
        <v>0</v>
      </c>
      <c r="C14" s="9">
        <v>0</v>
      </c>
      <c r="D14" s="97"/>
      <c r="E14" s="86"/>
      <c r="F14" s="87"/>
      <c r="I14" s="67"/>
    </row>
    <row r="15" spans="1:9" ht="15" x14ac:dyDescent="0.2">
      <c r="A15" s="29" t="s">
        <v>9</v>
      </c>
      <c r="B15" s="32">
        <f>B16+B17+B18+B19</f>
        <v>2800</v>
      </c>
      <c r="C15" s="5">
        <f>C16+C17+C18+C19</f>
        <v>3521.85</v>
      </c>
      <c r="D15" s="74" t="s">
        <v>22</v>
      </c>
      <c r="E15" s="77">
        <v>20390</v>
      </c>
      <c r="F15" s="80">
        <v>39562.339999999997</v>
      </c>
    </row>
    <row r="16" spans="1:9" ht="21.75" customHeight="1" x14ac:dyDescent="0.2">
      <c r="A16" s="18" t="s">
        <v>100</v>
      </c>
      <c r="B16" s="33">
        <v>0</v>
      </c>
      <c r="C16" s="6">
        <f>E66</f>
        <v>256</v>
      </c>
      <c r="D16" s="75"/>
      <c r="E16" s="78"/>
      <c r="F16" s="81"/>
    </row>
    <row r="17" spans="1:7" ht="24" customHeight="1" x14ac:dyDescent="0.2">
      <c r="A17" s="18" t="s">
        <v>11</v>
      </c>
      <c r="B17" s="33">
        <v>0</v>
      </c>
      <c r="C17" s="6">
        <v>0</v>
      </c>
      <c r="D17" s="76"/>
      <c r="E17" s="79"/>
      <c r="F17" s="82"/>
    </row>
    <row r="18" spans="1:7" ht="24.75" customHeight="1" x14ac:dyDescent="0.2">
      <c r="A18" s="18" t="s">
        <v>104</v>
      </c>
      <c r="B18" s="33">
        <v>0</v>
      </c>
      <c r="C18" s="6">
        <f>E67</f>
        <v>160</v>
      </c>
      <c r="D18" s="74" t="s">
        <v>23</v>
      </c>
      <c r="E18" s="77">
        <v>0</v>
      </c>
      <c r="F18" s="80">
        <v>0</v>
      </c>
    </row>
    <row r="19" spans="1:7" ht="24" customHeight="1" x14ac:dyDescent="0.2">
      <c r="A19" s="18" t="s">
        <v>13</v>
      </c>
      <c r="B19" s="33">
        <v>2800</v>
      </c>
      <c r="C19" s="6">
        <f>E65</f>
        <v>3105.85</v>
      </c>
      <c r="D19" s="75"/>
      <c r="E19" s="78"/>
      <c r="F19" s="81"/>
    </row>
    <row r="20" spans="1:7" ht="15" x14ac:dyDescent="0.2">
      <c r="A20" s="10" t="s">
        <v>14</v>
      </c>
      <c r="B20" s="36">
        <v>0</v>
      </c>
      <c r="C20" s="11"/>
      <c r="D20" s="76"/>
      <c r="E20" s="79"/>
      <c r="F20" s="82"/>
    </row>
    <row r="21" spans="1:7" ht="21" customHeight="1" x14ac:dyDescent="0.2">
      <c r="A21" s="100" t="s">
        <v>17</v>
      </c>
      <c r="B21" s="101"/>
      <c r="C21" s="16" t="str">
        <f>IF(C20&gt;F20,C20-F20,"0 €")</f>
        <v>0 €</v>
      </c>
      <c r="D21" s="100" t="s">
        <v>18</v>
      </c>
      <c r="E21" s="102"/>
      <c r="F21" s="16" t="str">
        <f>IF(F20&gt;C20,F20-C20,"0 €")</f>
        <v>0 €</v>
      </c>
    </row>
    <row r="22" spans="1:7" ht="37.5" customHeight="1" x14ac:dyDescent="0.2">
      <c r="A22" s="20" t="s">
        <v>15</v>
      </c>
      <c r="B22" s="12">
        <f>B15+B14+B13+B10+B9+B7+B20</f>
        <v>43980</v>
      </c>
      <c r="C22" s="13">
        <f>C15+C14+C13+C10+C9+C7+C20+C21</f>
        <v>61545.34</v>
      </c>
      <c r="D22" s="21" t="s">
        <v>16</v>
      </c>
      <c r="E22" s="14">
        <f>E7+E9+E11+E13+E15+E18</f>
        <v>43980</v>
      </c>
      <c r="F22" s="15">
        <f>F7+F9+F11+F13+F15+F18+F21</f>
        <v>61545.34</v>
      </c>
    </row>
    <row r="23" spans="1:7" ht="14.25" customHeight="1" x14ac:dyDescent="0.2"/>
    <row r="24" spans="1:7" ht="51" customHeight="1" x14ac:dyDescent="0.2">
      <c r="A24" s="106" t="s">
        <v>67</v>
      </c>
      <c r="B24" s="106"/>
      <c r="C24" s="106"/>
      <c r="D24" s="106"/>
      <c r="E24" s="106"/>
      <c r="F24" s="106"/>
      <c r="G24" s="106"/>
    </row>
    <row r="26" spans="1:7" ht="38.25" customHeight="1" x14ac:dyDescent="0.2">
      <c r="A26" s="103" t="s">
        <v>69</v>
      </c>
      <c r="B26" s="104"/>
      <c r="C26" s="104"/>
      <c r="D26" s="104"/>
      <c r="E26" s="104"/>
      <c r="F26" s="104"/>
      <c r="G26" s="105"/>
    </row>
    <row r="27" spans="1:7" ht="45.75" customHeight="1" x14ac:dyDescent="0.2">
      <c r="A27" s="103" t="s">
        <v>71</v>
      </c>
      <c r="B27" s="104"/>
      <c r="C27" s="104"/>
      <c r="D27" s="104"/>
      <c r="E27" s="104"/>
      <c r="F27" s="104"/>
      <c r="G27" s="105"/>
    </row>
    <row r="28" spans="1:7" ht="60" x14ac:dyDescent="0.2">
      <c r="A28" s="1" t="s">
        <v>24</v>
      </c>
      <c r="B28" s="1" t="s">
        <v>25</v>
      </c>
      <c r="C28" s="1" t="s">
        <v>26</v>
      </c>
      <c r="D28" s="1" t="s">
        <v>27</v>
      </c>
      <c r="E28" s="1" t="s">
        <v>28</v>
      </c>
      <c r="F28" s="1" t="s">
        <v>38</v>
      </c>
      <c r="G28" s="1" t="s">
        <v>29</v>
      </c>
    </row>
    <row r="29" spans="1:7" x14ac:dyDescent="0.2">
      <c r="A29" s="40" t="s">
        <v>30</v>
      </c>
      <c r="B29" s="40"/>
      <c r="C29" s="40"/>
      <c r="D29" s="40"/>
      <c r="E29" s="40"/>
      <c r="F29" s="40"/>
      <c r="G29" s="40"/>
    </row>
    <row r="30" spans="1:7" x14ac:dyDescent="0.2">
      <c r="A30" s="59"/>
      <c r="B30" s="59">
        <v>31786</v>
      </c>
      <c r="C30" s="59" t="s">
        <v>81</v>
      </c>
      <c r="D30" s="59" t="s">
        <v>82</v>
      </c>
      <c r="E30" s="60">
        <v>21.13</v>
      </c>
      <c r="F30" s="61">
        <v>43185</v>
      </c>
      <c r="G30" s="61">
        <v>43185</v>
      </c>
    </row>
    <row r="31" spans="1:7" x14ac:dyDescent="0.2">
      <c r="A31" s="59"/>
      <c r="B31" s="59">
        <v>363828</v>
      </c>
      <c r="C31" s="59" t="s">
        <v>83</v>
      </c>
      <c r="D31" s="59" t="s">
        <v>82</v>
      </c>
      <c r="E31" s="60">
        <v>114.25</v>
      </c>
      <c r="F31" s="61">
        <v>43194</v>
      </c>
      <c r="G31" s="61">
        <v>43194</v>
      </c>
    </row>
    <row r="32" spans="1:7" x14ac:dyDescent="0.2">
      <c r="A32" s="59"/>
      <c r="B32" s="59">
        <v>576369</v>
      </c>
      <c r="C32" s="59" t="s">
        <v>84</v>
      </c>
      <c r="D32" s="59" t="s">
        <v>82</v>
      </c>
      <c r="E32" s="60">
        <v>288.27999999999997</v>
      </c>
      <c r="F32" s="61">
        <v>43201</v>
      </c>
      <c r="G32" s="61">
        <v>43201</v>
      </c>
    </row>
    <row r="33" spans="1:7" x14ac:dyDescent="0.2">
      <c r="A33" s="59"/>
      <c r="B33" s="59">
        <v>356789</v>
      </c>
      <c r="C33" s="59" t="s">
        <v>85</v>
      </c>
      <c r="D33" s="59" t="s">
        <v>82</v>
      </c>
      <c r="E33" s="60">
        <v>69.05</v>
      </c>
      <c r="F33" s="61">
        <v>43204</v>
      </c>
      <c r="G33" s="61">
        <v>43204</v>
      </c>
    </row>
    <row r="34" spans="1:7" x14ac:dyDescent="0.2">
      <c r="A34" s="59"/>
      <c r="B34" s="59">
        <v>5001591</v>
      </c>
      <c r="C34" s="59" t="s">
        <v>86</v>
      </c>
      <c r="D34" s="59" t="s">
        <v>82</v>
      </c>
      <c r="E34" s="60">
        <v>104.11</v>
      </c>
      <c r="F34" s="61">
        <v>43213</v>
      </c>
      <c r="G34" s="61">
        <v>43213</v>
      </c>
    </row>
    <row r="35" spans="1:7" x14ac:dyDescent="0.2">
      <c r="A35" s="59"/>
      <c r="B35" s="59">
        <v>12258</v>
      </c>
      <c r="C35" s="59" t="s">
        <v>81</v>
      </c>
      <c r="D35" s="59" t="s">
        <v>82</v>
      </c>
      <c r="E35" s="60">
        <v>12.4</v>
      </c>
      <c r="F35" s="61">
        <v>43214</v>
      </c>
      <c r="G35" s="61">
        <v>43214</v>
      </c>
    </row>
    <row r="36" spans="1:7" x14ac:dyDescent="0.2">
      <c r="A36" s="59"/>
      <c r="B36" s="59">
        <v>305014</v>
      </c>
      <c r="C36" s="59" t="s">
        <v>87</v>
      </c>
      <c r="D36" s="59" t="s">
        <v>82</v>
      </c>
      <c r="E36" s="60">
        <v>31.88</v>
      </c>
      <c r="F36" s="61">
        <v>43237</v>
      </c>
      <c r="G36" s="61">
        <v>43237</v>
      </c>
    </row>
    <row r="37" spans="1:7" x14ac:dyDescent="0.2">
      <c r="A37" s="59"/>
      <c r="B37" s="59">
        <v>305363</v>
      </c>
      <c r="C37" s="59" t="s">
        <v>85</v>
      </c>
      <c r="D37" s="59" t="s">
        <v>82</v>
      </c>
      <c r="E37" s="60">
        <v>60</v>
      </c>
      <c r="F37" s="61">
        <v>43238</v>
      </c>
      <c r="G37" s="61">
        <v>43238</v>
      </c>
    </row>
    <row r="38" spans="1:7" x14ac:dyDescent="0.2">
      <c r="A38" s="59"/>
      <c r="B38" s="59">
        <v>75544</v>
      </c>
      <c r="C38" s="59" t="s">
        <v>88</v>
      </c>
      <c r="D38" s="59" t="s">
        <v>82</v>
      </c>
      <c r="E38" s="60">
        <v>25.6</v>
      </c>
      <c r="F38" s="61">
        <v>43238</v>
      </c>
      <c r="G38" s="61">
        <v>43238</v>
      </c>
    </row>
    <row r="39" spans="1:7" x14ac:dyDescent="0.2">
      <c r="A39" s="59"/>
      <c r="B39" s="59">
        <v>163487</v>
      </c>
      <c r="C39" s="59" t="s">
        <v>88</v>
      </c>
      <c r="D39" s="59" t="s">
        <v>82</v>
      </c>
      <c r="E39" s="60">
        <v>112.8</v>
      </c>
      <c r="F39" s="61">
        <v>43245</v>
      </c>
      <c r="G39" s="61">
        <v>43245</v>
      </c>
    </row>
    <row r="40" spans="1:7" x14ac:dyDescent="0.2">
      <c r="A40" s="59"/>
      <c r="B40" s="59">
        <v>308484</v>
      </c>
      <c r="C40" s="59" t="s">
        <v>85</v>
      </c>
      <c r="D40" s="59" t="s">
        <v>82</v>
      </c>
      <c r="E40" s="60">
        <v>144.9</v>
      </c>
      <c r="F40" s="61">
        <v>43251</v>
      </c>
      <c r="G40" s="61">
        <v>43251</v>
      </c>
    </row>
    <row r="41" spans="1:7" x14ac:dyDescent="0.2">
      <c r="A41" s="59"/>
      <c r="B41" s="59">
        <v>7967</v>
      </c>
      <c r="C41" s="59" t="s">
        <v>81</v>
      </c>
      <c r="D41" s="59" t="s">
        <v>82</v>
      </c>
      <c r="E41" s="60">
        <v>67.33</v>
      </c>
      <c r="F41" s="61">
        <v>43255</v>
      </c>
      <c r="G41" s="61">
        <v>43255</v>
      </c>
    </row>
    <row r="42" spans="1:7" x14ac:dyDescent="0.2">
      <c r="A42" s="59"/>
      <c r="B42" s="59">
        <v>5001696</v>
      </c>
      <c r="C42" s="59" t="s">
        <v>86</v>
      </c>
      <c r="D42" s="59" t="s">
        <v>82</v>
      </c>
      <c r="E42" s="60">
        <v>17.899999999999999</v>
      </c>
      <c r="F42" s="61">
        <v>43255</v>
      </c>
      <c r="G42" s="61">
        <v>43255</v>
      </c>
    </row>
    <row r="43" spans="1:7" x14ac:dyDescent="0.2">
      <c r="A43" s="59"/>
      <c r="B43" s="59">
        <v>249</v>
      </c>
      <c r="C43" s="59" t="s">
        <v>89</v>
      </c>
      <c r="D43" s="59" t="s">
        <v>82</v>
      </c>
      <c r="E43" s="60">
        <v>11.6</v>
      </c>
      <c r="F43" s="61">
        <v>43256</v>
      </c>
      <c r="G43" s="61">
        <v>43256</v>
      </c>
    </row>
    <row r="44" spans="1:7" ht="14.25" customHeight="1" x14ac:dyDescent="0.2">
      <c r="A44" s="59"/>
      <c r="B44" s="59">
        <v>208108</v>
      </c>
      <c r="C44" s="59" t="s">
        <v>90</v>
      </c>
      <c r="D44" s="59" t="s">
        <v>82</v>
      </c>
      <c r="E44" s="60">
        <v>263.2</v>
      </c>
      <c r="F44" s="61">
        <v>43279</v>
      </c>
      <c r="G44" s="61">
        <v>43279</v>
      </c>
    </row>
    <row r="45" spans="1:7" x14ac:dyDescent="0.2">
      <c r="A45" s="59"/>
      <c r="B45" s="62" t="s">
        <v>91</v>
      </c>
      <c r="C45" s="59" t="s">
        <v>92</v>
      </c>
      <c r="D45" s="59" t="s">
        <v>82</v>
      </c>
      <c r="E45" s="60">
        <v>140.63999999999999</v>
      </c>
      <c r="F45" s="61">
        <v>43437</v>
      </c>
      <c r="G45" s="61">
        <v>43437</v>
      </c>
    </row>
    <row r="46" spans="1:7" x14ac:dyDescent="0.2">
      <c r="A46" s="59"/>
      <c r="B46" s="59">
        <v>5949500</v>
      </c>
      <c r="C46" s="59" t="s">
        <v>90</v>
      </c>
      <c r="D46" s="59" t="s">
        <v>82</v>
      </c>
      <c r="E46" s="60">
        <v>198.95</v>
      </c>
      <c r="F46" s="61">
        <v>43575</v>
      </c>
      <c r="G46" s="61">
        <v>43575</v>
      </c>
    </row>
    <row r="47" spans="1:7" x14ac:dyDescent="0.2">
      <c r="A47" s="59"/>
      <c r="B47" s="59">
        <v>73407</v>
      </c>
      <c r="C47" s="59" t="s">
        <v>85</v>
      </c>
      <c r="D47" s="59" t="s">
        <v>82</v>
      </c>
      <c r="E47" s="60">
        <v>190.28</v>
      </c>
      <c r="F47" s="61">
        <v>43584</v>
      </c>
      <c r="G47" s="61">
        <v>43584</v>
      </c>
    </row>
    <row r="48" spans="1:7" x14ac:dyDescent="0.2">
      <c r="A48" s="59"/>
      <c r="B48" s="59">
        <v>32321</v>
      </c>
      <c r="C48" s="59" t="s">
        <v>81</v>
      </c>
      <c r="D48" s="59" t="s">
        <v>93</v>
      </c>
      <c r="E48" s="60">
        <v>43.08</v>
      </c>
      <c r="F48" s="61">
        <v>43651</v>
      </c>
      <c r="G48" s="61">
        <v>43651</v>
      </c>
    </row>
    <row r="49" spans="1:8" x14ac:dyDescent="0.2">
      <c r="A49" s="59"/>
      <c r="B49" s="59">
        <v>2019990</v>
      </c>
      <c r="C49" s="59" t="s">
        <v>94</v>
      </c>
      <c r="D49" s="59" t="s">
        <v>82</v>
      </c>
      <c r="E49" s="60">
        <v>163.49</v>
      </c>
      <c r="F49" s="61">
        <v>43745</v>
      </c>
      <c r="G49" s="61">
        <v>43745</v>
      </c>
    </row>
    <row r="50" spans="1:8" x14ac:dyDescent="0.2">
      <c r="A50" s="22"/>
      <c r="B50" s="22"/>
      <c r="C50" s="22"/>
      <c r="D50" s="22"/>
      <c r="E50" s="22"/>
      <c r="F50" s="22"/>
      <c r="G50" s="22"/>
    </row>
    <row r="51" spans="1:8" ht="20.25" x14ac:dyDescent="0.3">
      <c r="F51" s="23" t="s">
        <v>31</v>
      </c>
      <c r="G51" s="63">
        <f>SUM(E30:E50)</f>
        <v>2080.87</v>
      </c>
    </row>
    <row r="54" spans="1:8" ht="20.25" customHeight="1" x14ac:dyDescent="0.2">
      <c r="A54" s="103" t="s">
        <v>70</v>
      </c>
      <c r="B54" s="104"/>
      <c r="C54" s="104"/>
      <c r="D54" s="104"/>
      <c r="E54" s="104"/>
      <c r="F54" s="104"/>
      <c r="G54" s="105"/>
    </row>
    <row r="55" spans="1:8" ht="48" customHeight="1" x14ac:dyDescent="0.2">
      <c r="A55" s="103" t="s">
        <v>72</v>
      </c>
      <c r="B55" s="104"/>
      <c r="C55" s="104"/>
      <c r="D55" s="104"/>
      <c r="E55" s="104"/>
      <c r="F55" s="104"/>
      <c r="G55" s="105"/>
    </row>
    <row r="56" spans="1:8" ht="45" x14ac:dyDescent="0.2">
      <c r="A56" s="1" t="s">
        <v>24</v>
      </c>
      <c r="B56" s="1" t="s">
        <v>54</v>
      </c>
      <c r="C56" s="95" t="s">
        <v>42</v>
      </c>
      <c r="D56" s="96"/>
      <c r="E56" s="95" t="s">
        <v>55</v>
      </c>
      <c r="F56" s="96"/>
      <c r="G56" s="1" t="s">
        <v>41</v>
      </c>
    </row>
    <row r="57" spans="1:8" ht="30" customHeight="1" x14ac:dyDescent="0.25">
      <c r="A57" s="68" t="s">
        <v>53</v>
      </c>
      <c r="B57" s="69">
        <v>4</v>
      </c>
      <c r="C57" s="107" t="s">
        <v>101</v>
      </c>
      <c r="D57" s="108"/>
      <c r="E57" s="107" t="s">
        <v>102</v>
      </c>
      <c r="F57" s="108"/>
      <c r="G57" s="71">
        <f>7449.17+15755.04</f>
        <v>23204.21</v>
      </c>
      <c r="H57" s="66" t="s">
        <v>103</v>
      </c>
    </row>
    <row r="58" spans="1:8" ht="33" customHeight="1" x14ac:dyDescent="0.25">
      <c r="A58" s="68" t="s">
        <v>51</v>
      </c>
      <c r="B58" s="69">
        <v>4</v>
      </c>
      <c r="C58" s="107" t="s">
        <v>101</v>
      </c>
      <c r="D58" s="108"/>
      <c r="E58" s="107" t="s">
        <v>102</v>
      </c>
      <c r="F58" s="108"/>
      <c r="G58" s="70">
        <v>32738.41</v>
      </c>
      <c r="H58" s="66" t="s">
        <v>103</v>
      </c>
    </row>
    <row r="59" spans="1:8" ht="20.25" x14ac:dyDescent="0.3">
      <c r="F59" s="23" t="s">
        <v>31</v>
      </c>
      <c r="G59" s="22">
        <f>SUM(G57:G58)</f>
        <v>55942.619999999995</v>
      </c>
    </row>
    <row r="62" spans="1:8" ht="20.25" customHeight="1" x14ac:dyDescent="0.2">
      <c r="A62" s="103" t="s">
        <v>73</v>
      </c>
      <c r="B62" s="104"/>
      <c r="C62" s="104"/>
      <c r="D62" s="104"/>
      <c r="E62" s="104"/>
      <c r="F62" s="104"/>
      <c r="G62" s="105"/>
    </row>
    <row r="63" spans="1:8" ht="45" customHeight="1" x14ac:dyDescent="0.2">
      <c r="A63" s="103" t="s">
        <v>74</v>
      </c>
      <c r="B63" s="104"/>
      <c r="C63" s="104"/>
      <c r="D63" s="104"/>
      <c r="E63" s="104"/>
      <c r="F63" s="104"/>
      <c r="G63" s="105"/>
    </row>
    <row r="64" spans="1:8" ht="60" x14ac:dyDescent="0.2">
      <c r="A64" s="1" t="s">
        <v>24</v>
      </c>
      <c r="B64" s="1" t="s">
        <v>25</v>
      </c>
      <c r="C64" s="1" t="s">
        <v>26</v>
      </c>
      <c r="D64" s="1" t="s">
        <v>27</v>
      </c>
      <c r="E64" s="1" t="s">
        <v>28</v>
      </c>
      <c r="F64" s="1" t="s">
        <v>38</v>
      </c>
      <c r="G64" s="1" t="s">
        <v>29</v>
      </c>
    </row>
    <row r="65" spans="1:9" customFormat="1" ht="15" x14ac:dyDescent="0.25">
      <c r="A65" s="64" t="s">
        <v>30</v>
      </c>
      <c r="B65" s="65" t="s">
        <v>95</v>
      </c>
      <c r="C65" s="59" t="s">
        <v>96</v>
      </c>
      <c r="D65" s="59" t="s">
        <v>97</v>
      </c>
      <c r="E65" s="60">
        <v>3105.85</v>
      </c>
      <c r="F65" s="61">
        <v>43430</v>
      </c>
      <c r="G65" s="61">
        <v>43430</v>
      </c>
      <c r="H65" s="17"/>
      <c r="I65" s="17"/>
    </row>
    <row r="66" spans="1:9" customFormat="1" ht="15" x14ac:dyDescent="0.25">
      <c r="A66" s="64" t="s">
        <v>30</v>
      </c>
      <c r="B66" s="65">
        <v>8440819</v>
      </c>
      <c r="C66" s="59" t="s">
        <v>98</v>
      </c>
      <c r="D66" s="59" t="s">
        <v>99</v>
      </c>
      <c r="E66" s="60">
        <v>256</v>
      </c>
      <c r="F66" s="61">
        <v>43798</v>
      </c>
      <c r="G66" s="61">
        <v>43798</v>
      </c>
      <c r="H66" s="17"/>
      <c r="I66" s="17"/>
    </row>
    <row r="67" spans="1:9" customFormat="1" ht="15" x14ac:dyDescent="0.25">
      <c r="A67" s="64" t="s">
        <v>108</v>
      </c>
      <c r="B67" s="59" t="s">
        <v>105</v>
      </c>
      <c r="C67" s="59" t="s">
        <v>106</v>
      </c>
      <c r="D67" s="59" t="s">
        <v>107</v>
      </c>
      <c r="E67" s="60">
        <v>160</v>
      </c>
      <c r="F67" s="61">
        <v>43525</v>
      </c>
      <c r="G67" s="61">
        <v>43739</v>
      </c>
      <c r="H67" s="17"/>
      <c r="I67" s="17"/>
    </row>
    <row r="68" spans="1:9" x14ac:dyDescent="0.2">
      <c r="A68" s="22"/>
      <c r="B68" s="22"/>
      <c r="C68" s="22"/>
      <c r="D68" s="22"/>
      <c r="E68" s="22"/>
      <c r="F68" s="22"/>
      <c r="G68" s="22"/>
    </row>
    <row r="69" spans="1:9" x14ac:dyDescent="0.2">
      <c r="A69" s="22"/>
      <c r="B69" s="22"/>
      <c r="C69" s="22"/>
      <c r="D69" s="22"/>
      <c r="E69" s="22"/>
      <c r="F69" s="22"/>
      <c r="G69" s="22"/>
    </row>
    <row r="70" spans="1:9" x14ac:dyDescent="0.2">
      <c r="A70" s="22"/>
      <c r="B70" s="22"/>
      <c r="C70" s="22"/>
      <c r="D70" s="22"/>
      <c r="E70" s="22"/>
      <c r="F70" s="22"/>
      <c r="G70" s="22"/>
    </row>
    <row r="71" spans="1:9" x14ac:dyDescent="0.2">
      <c r="A71" s="22"/>
      <c r="B71" s="22"/>
      <c r="C71" s="22"/>
      <c r="D71" s="22"/>
      <c r="E71" s="22"/>
      <c r="F71" s="22"/>
      <c r="G71" s="22"/>
    </row>
    <row r="72" spans="1:9" x14ac:dyDescent="0.2">
      <c r="A72" s="22"/>
      <c r="B72" s="22"/>
      <c r="C72" s="22"/>
      <c r="D72" s="22"/>
      <c r="E72" s="22"/>
      <c r="F72" s="22"/>
      <c r="G72" s="22"/>
    </row>
    <row r="73" spans="1:9" x14ac:dyDescent="0.2">
      <c r="A73" s="22"/>
      <c r="B73" s="22"/>
      <c r="C73" s="22"/>
      <c r="D73" s="22"/>
      <c r="E73" s="22"/>
      <c r="F73" s="22"/>
      <c r="G73" s="22"/>
    </row>
    <row r="74" spans="1:9" x14ac:dyDescent="0.2">
      <c r="A74" s="22"/>
      <c r="B74" s="22"/>
      <c r="C74" s="22"/>
      <c r="D74" s="22"/>
      <c r="E74" s="22"/>
      <c r="F74" s="22"/>
      <c r="G74" s="22"/>
    </row>
    <row r="75" spans="1:9" x14ac:dyDescent="0.2">
      <c r="A75" s="22"/>
      <c r="B75" s="22"/>
      <c r="C75" s="22"/>
      <c r="D75" s="22"/>
      <c r="E75" s="22"/>
      <c r="F75" s="22"/>
      <c r="G75" s="22"/>
    </row>
    <row r="76" spans="1:9" ht="20.25" x14ac:dyDescent="0.3">
      <c r="F76" s="23" t="s">
        <v>31</v>
      </c>
      <c r="G76" s="63">
        <f>SUM(E65:E75)</f>
        <v>3521.85</v>
      </c>
    </row>
    <row r="79" spans="1:9" ht="15" x14ac:dyDescent="0.25">
      <c r="A79" s="99" t="s">
        <v>52</v>
      </c>
      <c r="B79" s="99"/>
      <c r="C79" s="43"/>
      <c r="D79" s="41" t="s">
        <v>32</v>
      </c>
      <c r="E79" s="42"/>
      <c r="F79" s="98" t="s">
        <v>33</v>
      </c>
      <c r="G79" s="42"/>
    </row>
    <row r="80" spans="1:9" ht="15" x14ac:dyDescent="0.25">
      <c r="A80" s="43" t="s">
        <v>34</v>
      </c>
      <c r="B80" s="42"/>
      <c r="C80" s="42"/>
      <c r="D80" s="43" t="s">
        <v>34</v>
      </c>
      <c r="E80" s="42"/>
      <c r="F80" s="98"/>
      <c r="G80" s="42"/>
    </row>
    <row r="81" spans="1:7" ht="15" x14ac:dyDescent="0.25">
      <c r="A81" s="43" t="s">
        <v>35</v>
      </c>
      <c r="B81" s="42"/>
      <c r="C81" s="42"/>
      <c r="D81" s="43" t="s">
        <v>35</v>
      </c>
      <c r="E81" s="42"/>
      <c r="F81" s="42"/>
      <c r="G81" s="42"/>
    </row>
    <row r="82" spans="1:7" ht="15" x14ac:dyDescent="0.25">
      <c r="A82" s="43" t="s">
        <v>36</v>
      </c>
      <c r="B82" s="42"/>
      <c r="C82" s="42"/>
      <c r="D82" s="43" t="s">
        <v>36</v>
      </c>
      <c r="E82" s="42"/>
      <c r="F82" s="42"/>
      <c r="G82" s="42"/>
    </row>
    <row r="83" spans="1:7" ht="15" x14ac:dyDescent="0.25">
      <c r="A83" s="43" t="s">
        <v>56</v>
      </c>
      <c r="B83" s="42"/>
      <c r="C83" s="42"/>
      <c r="D83" s="43" t="s">
        <v>56</v>
      </c>
      <c r="E83" s="42"/>
      <c r="F83" s="42"/>
      <c r="G83" s="42"/>
    </row>
    <row r="84" spans="1:7" ht="15" x14ac:dyDescent="0.25">
      <c r="A84" s="43" t="s">
        <v>57</v>
      </c>
      <c r="B84" s="42"/>
      <c r="C84" s="42"/>
      <c r="D84" s="43" t="s">
        <v>57</v>
      </c>
      <c r="E84" s="42"/>
      <c r="F84" s="42"/>
      <c r="G84" s="42"/>
    </row>
    <row r="85" spans="1:7" ht="15" x14ac:dyDescent="0.25">
      <c r="A85" s="43" t="s">
        <v>37</v>
      </c>
      <c r="B85" s="42"/>
      <c r="C85" s="42"/>
      <c r="D85" s="43" t="s">
        <v>37</v>
      </c>
      <c r="E85" s="42"/>
      <c r="F85" s="42"/>
      <c r="G85" s="42"/>
    </row>
    <row r="86" spans="1:7" x14ac:dyDescent="0.2">
      <c r="A86" s="42"/>
      <c r="B86" s="42"/>
      <c r="C86" s="42"/>
      <c r="D86" s="42"/>
      <c r="E86" s="42"/>
      <c r="F86" s="42"/>
      <c r="G86" s="42"/>
    </row>
    <row r="87" spans="1:7" x14ac:dyDescent="0.2">
      <c r="A87" s="42"/>
      <c r="B87" s="42"/>
      <c r="C87" s="42"/>
      <c r="D87" s="42"/>
      <c r="E87" s="42"/>
      <c r="F87" s="42"/>
      <c r="G87" s="42"/>
    </row>
  </sheetData>
  <mergeCells count="39">
    <mergeCell ref="F79:F80"/>
    <mergeCell ref="A79:B79"/>
    <mergeCell ref="A21:B21"/>
    <mergeCell ref="D21:E21"/>
    <mergeCell ref="A62:G62"/>
    <mergeCell ref="A24:G24"/>
    <mergeCell ref="A54:G54"/>
    <mergeCell ref="C57:D57"/>
    <mergeCell ref="C58:D58"/>
    <mergeCell ref="E57:F57"/>
    <mergeCell ref="E58:F58"/>
    <mergeCell ref="A27:G27"/>
    <mergeCell ref="C56:D56"/>
    <mergeCell ref="A63:G63"/>
    <mergeCell ref="A55:G55"/>
    <mergeCell ref="A26:G26"/>
    <mergeCell ref="E56:F56"/>
    <mergeCell ref="D13:D14"/>
    <mergeCell ref="E13:E14"/>
    <mergeCell ref="F13:F14"/>
    <mergeCell ref="D15:D17"/>
    <mergeCell ref="E15:E17"/>
    <mergeCell ref="F15:F17"/>
    <mergeCell ref="A3:G3"/>
    <mergeCell ref="A1:G1"/>
    <mergeCell ref="D18:D20"/>
    <mergeCell ref="E18:E20"/>
    <mergeCell ref="F18:F20"/>
    <mergeCell ref="D9:D10"/>
    <mergeCell ref="E9:E10"/>
    <mergeCell ref="F9:F10"/>
    <mergeCell ref="D11:D12"/>
    <mergeCell ref="E11:E12"/>
    <mergeCell ref="F11:F12"/>
    <mergeCell ref="A5:C5"/>
    <mergeCell ref="D5:F5"/>
    <mergeCell ref="D7:D8"/>
    <mergeCell ref="E7:E8"/>
    <mergeCell ref="F7:F8"/>
  </mergeCells>
  <conditionalFormatting sqref="B22">
    <cfRule type="expression" dxfId="1" priority="3">
      <formula>$B$23&gt;$E$15/2</formula>
    </cfRule>
  </conditionalFormatting>
  <conditionalFormatting sqref="C22">
    <cfRule type="expression" dxfId="0" priority="4">
      <formula>$C$23&gt;$F$15/2</formula>
    </cfRule>
  </conditionalFormatting>
  <pageMargins left="0.70866141732283472" right="0.70866141732283472" top="0.74803149606299213" bottom="0.74803149606299213" header="0.31496062992125984" footer="0.31496062992125984"/>
  <pageSetup paperSize="9" scale="70" fitToHeight="2" orientation="landscape" r:id="rId1"/>
  <headerFooter>
    <oddHeader>&amp;CJustificatif financier - Financement de la CNAV</oddHeader>
    <oddFooter xml:space="preserve">&amp;C&amp;P / &amp;N&amp;RParaphe du représentant légal de la structure : 
               </oddFooter>
  </headerFooter>
  <rowBreaks count="2" manualBreakCount="2">
    <brk id="23" max="16383" man="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Normal="100" workbookViewId="0">
      <selection activeCell="B5" sqref="B5"/>
    </sheetView>
  </sheetViews>
  <sheetFormatPr baseColWidth="10" defaultRowHeight="15" x14ac:dyDescent="0.2"/>
  <cols>
    <col min="1" max="1" width="94.42578125" style="45" customWidth="1"/>
    <col min="2" max="2" width="76.42578125" style="56" customWidth="1"/>
    <col min="3" max="16384" width="11.42578125" style="45"/>
  </cols>
  <sheetData>
    <row r="1" spans="1:2" x14ac:dyDescent="0.2">
      <c r="A1" s="44"/>
      <c r="B1" s="44"/>
    </row>
    <row r="2" spans="1:2" x14ac:dyDescent="0.2">
      <c r="A2" s="46" t="s">
        <v>63</v>
      </c>
      <c r="B2" s="44"/>
    </row>
    <row r="3" spans="1:2" x14ac:dyDescent="0.2">
      <c r="A3" s="47"/>
      <c r="B3" s="44"/>
    </row>
    <row r="4" spans="1:2" ht="27" customHeight="1" x14ac:dyDescent="0.2">
      <c r="A4" s="48" t="s">
        <v>43</v>
      </c>
      <c r="B4" s="48" t="s">
        <v>44</v>
      </c>
    </row>
    <row r="5" spans="1:2" ht="38.25" x14ac:dyDescent="0.2">
      <c r="A5" s="49" t="s">
        <v>45</v>
      </c>
      <c r="B5" s="50" t="s">
        <v>79</v>
      </c>
    </row>
    <row r="6" spans="1:2" ht="51" x14ac:dyDescent="0.2">
      <c r="A6" s="51" t="s">
        <v>5</v>
      </c>
      <c r="B6" s="50" t="s">
        <v>75</v>
      </c>
    </row>
    <row r="7" spans="1:2" ht="15" customHeight="1" x14ac:dyDescent="0.2">
      <c r="A7" s="52" t="s">
        <v>6</v>
      </c>
      <c r="B7" s="50"/>
    </row>
    <row r="8" spans="1:2" ht="38.25" x14ac:dyDescent="0.2">
      <c r="A8" s="52" t="s">
        <v>7</v>
      </c>
      <c r="B8" s="53" t="s">
        <v>46</v>
      </c>
    </row>
    <row r="9" spans="1:2" ht="25.5" x14ac:dyDescent="0.2">
      <c r="A9" s="52" t="s">
        <v>8</v>
      </c>
      <c r="B9" s="50" t="s">
        <v>76</v>
      </c>
    </row>
    <row r="10" spans="1:2" ht="25.5" x14ac:dyDescent="0.2">
      <c r="A10" s="52" t="s">
        <v>47</v>
      </c>
      <c r="B10" s="54" t="s">
        <v>48</v>
      </c>
    </row>
    <row r="11" spans="1:2" ht="25.5" x14ac:dyDescent="0.2">
      <c r="A11" s="55" t="s">
        <v>80</v>
      </c>
      <c r="B11" s="50" t="s">
        <v>49</v>
      </c>
    </row>
    <row r="12" spans="1:2" x14ac:dyDescent="0.2">
      <c r="A12" s="52" t="s">
        <v>9</v>
      </c>
      <c r="B12" s="50"/>
    </row>
    <row r="13" spans="1:2" ht="27.75" customHeight="1" x14ac:dyDescent="0.2">
      <c r="A13" s="55" t="s">
        <v>10</v>
      </c>
      <c r="B13" s="50" t="s">
        <v>77</v>
      </c>
    </row>
    <row r="14" spans="1:2" ht="25.5" x14ac:dyDescent="0.2">
      <c r="A14" s="55" t="s">
        <v>11</v>
      </c>
      <c r="B14" s="50" t="s">
        <v>78</v>
      </c>
    </row>
    <row r="15" spans="1:2" x14ac:dyDescent="0.2">
      <c r="A15" s="55" t="s">
        <v>12</v>
      </c>
      <c r="B15" s="50" t="s">
        <v>65</v>
      </c>
    </row>
    <row r="16" spans="1:2" x14ac:dyDescent="0.2">
      <c r="A16" s="55" t="s">
        <v>13</v>
      </c>
      <c r="B16" s="50" t="s">
        <v>50</v>
      </c>
    </row>
    <row r="17" spans="1:8" ht="25.5" x14ac:dyDescent="0.2">
      <c r="A17" s="55" t="s">
        <v>14</v>
      </c>
      <c r="B17" s="50" t="s">
        <v>64</v>
      </c>
    </row>
    <row r="19" spans="1:8" x14ac:dyDescent="0.2">
      <c r="A19" s="46" t="s">
        <v>62</v>
      </c>
    </row>
    <row r="20" spans="1:8" x14ac:dyDescent="0.2">
      <c r="C20" s="57"/>
      <c r="D20" s="57"/>
    </row>
    <row r="21" spans="1:8" ht="32.25" customHeight="1" x14ac:dyDescent="0.2">
      <c r="A21" s="110" t="s">
        <v>66</v>
      </c>
      <c r="B21" s="110"/>
      <c r="C21" s="57"/>
      <c r="D21" s="57"/>
    </row>
    <row r="22" spans="1:8" ht="16.5" customHeight="1" x14ac:dyDescent="0.2">
      <c r="A22" s="58"/>
      <c r="B22" s="58"/>
      <c r="C22" s="57"/>
      <c r="D22" s="57"/>
    </row>
    <row r="23" spans="1:8" x14ac:dyDescent="0.2">
      <c r="C23" s="109"/>
      <c r="D23" s="109"/>
      <c r="E23" s="57"/>
      <c r="F23" s="57"/>
      <c r="G23" s="57"/>
      <c r="H23" s="57"/>
    </row>
    <row r="24" spans="1:8" x14ac:dyDescent="0.2">
      <c r="C24" s="109"/>
      <c r="D24" s="109"/>
      <c r="E24" s="57"/>
      <c r="F24" s="57"/>
      <c r="G24" s="57"/>
      <c r="H24" s="57"/>
    </row>
    <row r="25" spans="1:8" x14ac:dyDescent="0.2">
      <c r="C25" s="57"/>
      <c r="D25" s="57"/>
    </row>
    <row r="26" spans="1:8" x14ac:dyDescent="0.2">
      <c r="C26" s="57"/>
      <c r="D26" s="57"/>
    </row>
  </sheetData>
  <mergeCells count="3">
    <mergeCell ref="C23:D23"/>
    <mergeCell ref="C24:D24"/>
    <mergeCell ref="A21:B21"/>
  </mergeCells>
  <printOptions horizontalCentered="1"/>
  <pageMargins left="0.70866141732283472" right="0.70866141732283472" top="0.74803149606299213" bottom="0.74803149606299213" header="0.31496062992125984" footer="0.31496062992125984"/>
  <pageSetup paperSize="9" scale="94" orientation="landscape" verticalDpi="300" r:id="rId1"/>
  <headerFooter>
    <oddFooter>&amp;RPage 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 compléter</vt:lpstr>
      <vt:lpstr>Consignes remplissage</vt:lpstr>
      <vt:lpstr>'Consignes remplissage'!Zone_d_impression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Z016921</dc:creator>
  <cp:lastModifiedBy>sami</cp:lastModifiedBy>
  <cp:lastPrinted>2020-02-10T16:03:12Z</cp:lastPrinted>
  <dcterms:created xsi:type="dcterms:W3CDTF">2016-08-10T16:31:03Z</dcterms:created>
  <dcterms:modified xsi:type="dcterms:W3CDTF">2020-02-18T11:24:48Z</dcterms:modified>
</cp:coreProperties>
</file>