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300" windowWidth="20490" windowHeight="7230"/>
  </bookViews>
  <sheets>
    <sheet name="A compléter" sheetId="1" r:id="rId1"/>
    <sheet name="Consignes remplissage" sheetId="4" r:id="rId2"/>
    <sheet name="Feuil2" sheetId="2" r:id="rId3"/>
    <sheet name="Feuil3" sheetId="3" r:id="rId4"/>
  </sheets>
  <definedNames>
    <definedName name="_xlnm.Print_Area" localSheetId="1">'Consignes remplissage'!$A$1:$C$18</definedName>
  </definedNames>
  <calcPr calcId="145621"/>
</workbook>
</file>

<file path=xl/calcChain.xml><?xml version="1.0" encoding="utf-8"?>
<calcChain xmlns="http://schemas.openxmlformats.org/spreadsheetml/2006/main">
  <c r="H122" i="1" l="1"/>
  <c r="H130" i="1" l="1"/>
  <c r="F22" i="1"/>
  <c r="D21" i="1"/>
  <c r="G21" i="1"/>
  <c r="G22" i="1" s="1"/>
  <c r="D15" i="1"/>
  <c r="B15" i="1"/>
  <c r="D10" i="1"/>
  <c r="B10" i="1"/>
  <c r="D22" i="1" l="1"/>
  <c r="B22" i="1"/>
</calcChain>
</file>

<file path=xl/sharedStrings.xml><?xml version="1.0" encoding="utf-8"?>
<sst xmlns="http://schemas.openxmlformats.org/spreadsheetml/2006/main" count="325" uniqueCount="227">
  <si>
    <t>DEPENSES</t>
  </si>
  <si>
    <t>RECETTES</t>
  </si>
  <si>
    <t>Libellé</t>
  </si>
  <si>
    <t>Montant définitif</t>
  </si>
  <si>
    <t>2. Fonctionnement des activités
(location de salle, petit matériel, etc)</t>
  </si>
  <si>
    <t>3. Impôts et taxes</t>
  </si>
  <si>
    <t>Impôts et taxes sur rémunérations</t>
  </si>
  <si>
    <t>Autres impôts et taxes</t>
  </si>
  <si>
    <t>6. Immobilisations corporelles</t>
  </si>
  <si>
    <t>Matériel de transport</t>
  </si>
  <si>
    <t xml:space="preserve">Bâtiment </t>
  </si>
  <si>
    <t>Mobilier de bureau</t>
  </si>
  <si>
    <t>Matériel informatique</t>
  </si>
  <si>
    <t>7. Autres charges</t>
  </si>
  <si>
    <t>TOTAL DEPENSES</t>
  </si>
  <si>
    <t xml:space="preserve">TOTAL DES RESSOURCES </t>
  </si>
  <si>
    <t>DEFICIT</t>
  </si>
  <si>
    <t>EXCEDENT</t>
  </si>
  <si>
    <r>
      <t xml:space="preserve">2. Financement(s) privé(s) 
- entreprises et fondations
</t>
    </r>
    <r>
      <rPr>
        <sz val="11"/>
        <rFont val="Arial"/>
        <family val="2"/>
      </rPr>
      <t>(à préciser)</t>
    </r>
  </si>
  <si>
    <r>
      <t xml:space="preserve">5. Immobilisations incorporelles
</t>
    </r>
    <r>
      <rPr>
        <sz val="11"/>
        <rFont val="Arial"/>
        <family val="2"/>
      </rPr>
      <t>(frais de recherches et développement, logiciels, etc.)</t>
    </r>
  </si>
  <si>
    <r>
      <t xml:space="preserve">6. Autres subventions publiques
</t>
    </r>
    <r>
      <rPr>
        <sz val="11"/>
        <rFont val="Arial"/>
        <family val="2"/>
      </rPr>
      <t>(à préciser)</t>
    </r>
  </si>
  <si>
    <t>Compte d'imputation</t>
  </si>
  <si>
    <t>N° de facture</t>
  </si>
  <si>
    <t xml:space="preserve">Fournisseur </t>
  </si>
  <si>
    <t>Objet de la facture</t>
  </si>
  <si>
    <t>Montant de la facture</t>
  </si>
  <si>
    <t>Montant de la facture à imputer au projet</t>
  </si>
  <si>
    <t>Compte 60 : Achats</t>
  </si>
  <si>
    <t>Comptes 61 : Services extérieurs</t>
  </si>
  <si>
    <t>Comptes 62 : Autres services extérieurs</t>
  </si>
  <si>
    <t xml:space="preserve">Total : </t>
  </si>
  <si>
    <t>Responsable comptable :</t>
  </si>
  <si>
    <t>Cachet de la structure</t>
  </si>
  <si>
    <t>Signature :</t>
  </si>
  <si>
    <t>Date du
service fait ou date de paiement</t>
  </si>
  <si>
    <t>1. Frais de personnel</t>
  </si>
  <si>
    <t xml:space="preserve">dont charges sociales </t>
  </si>
  <si>
    <t>Montants à imputer au projet</t>
  </si>
  <si>
    <t>Noms et prénoms des salariés concernés</t>
  </si>
  <si>
    <t>Rubrique</t>
  </si>
  <si>
    <t>Détails de la rubrique</t>
  </si>
  <si>
    <t>1. Frais de personnel
(charges sociales comprises)</t>
  </si>
  <si>
    <t>Renseigner dans cette rubrique les versements effectués au trésor public en règlement de taxes ou contributions diverses assises sur les rémunération versées au personnel (taxes sur salaires,..)</t>
  </si>
  <si>
    <t>4. Invités/partenariats/intervenants
(rémunérations d'intervenants, frais de transport et d'hébergement, etc.)</t>
  </si>
  <si>
    <t>Mettre dans cette rubrique toutes les rémunérations d'intervenants extérieurs, leur hébergement et frais de transport</t>
  </si>
  <si>
    <t>Dans cette rubrique mettre les dépenses de recherche et développement, licences, marques, logiciels acquis et créés, concession</t>
  </si>
  <si>
    <t>Acquisition d'ordinateurs, d'imprimantes, scanner, serveurs</t>
  </si>
  <si>
    <t>Comptes 64 : Charges de personnel</t>
  </si>
  <si>
    <t>Représentant du porteur du projet :</t>
  </si>
  <si>
    <t>Comptes 63 : Charges sociales</t>
  </si>
  <si>
    <t>Nombre de salariés concernés (personnes physiques)</t>
  </si>
  <si>
    <t>Temps passé par les salariés concernés sur l'ensemble de la durée du projet 
(en ETP ou en nombre d'heures)</t>
  </si>
  <si>
    <t>Annexe 2 : Justificatif financier</t>
  </si>
  <si>
    <r>
      <t xml:space="preserve">4. Subvention CNAV </t>
    </r>
    <r>
      <rPr>
        <sz val="11"/>
        <rFont val="Arial"/>
        <family val="2"/>
      </rPr>
      <t>(montant attribué par convention)</t>
    </r>
  </si>
  <si>
    <r>
      <t xml:space="preserve">4. Invités / partenariats / intervenants
</t>
    </r>
    <r>
      <rPr>
        <sz val="11"/>
        <rFont val="Arial"/>
        <family val="2"/>
      </rPr>
      <t>(rémunérations d'intervenants, frais de transport et d'hébergement, etc.)</t>
    </r>
  </si>
  <si>
    <t>CONSIGNES POUR LE REMPLISSAGE DU BORDEREAU</t>
  </si>
  <si>
    <t>CONSIGNES POUR LE REMPLISSAGE DU BUDGET DU PROJET (PREVISIONNEL ET DEFINITIF)</t>
  </si>
  <si>
    <t>Toutes les charges qui n'entrent pas dans les autres rubriques : amortissement, charges exceptionnelles…</t>
  </si>
  <si>
    <t>Acquisition de bureaux, de chaises…</t>
  </si>
  <si>
    <t>Dans le bordereau récapitulatif des dépenses liées au projet, il faut que les depenses recensées soient en lien direct avec le projet, sujet de la convention, et que leurs montants soient identiques à ceux précisés dans le budget projet</t>
  </si>
  <si>
    <t>2 - Bordereau récapitulatif des dépenses liées au projet : les depenses recensées doivent concerner le projet, sujet de la convention ; leurs montants doivent être identiques à ceux précisés dans le budget du projet ci-dessus</t>
  </si>
  <si>
    <t xml:space="preserve">Montant prévisionnel </t>
  </si>
  <si>
    <t>2. 1. Dépenses de fonctionnement liées au projet</t>
  </si>
  <si>
    <t>2.2. Dépenses de fonctionnement liées au projet (Ressources humaines internes)</t>
  </si>
  <si>
    <t>La somme des dépenses de fonctionnement liées au projet doit être égale à la somme des libellés
"Fonctionnement des activités + Invités/partenariarts/intervenants" figurant dans le budget réalisé du projet</t>
  </si>
  <si>
    <t>La somme des dépenses de fonctionnement RH liées au projet doit être égale à la somme du libellé
"Frais de personnel" figurant dans le budget réalisé du projet</t>
  </si>
  <si>
    <t>2.3. Dépenses d'investissement liées au projet</t>
  </si>
  <si>
    <t>La somme des dépenses d'investissement liées au projet doit être égale à la somme des libellés "Immobilisations corporelles + Immobilisations incorporelles" figurant dans le budget réalisé du projet</t>
  </si>
  <si>
    <t>Cette rubrique doit contenir les dépenses de location de salle, les achats de fournitures administratives liées au projet, les assurances contractées pour la mise en oeuvre des activités, la documentation, les fournitures non stockables, les frais postaux liés au projet (invitations), les frais de télécommunications, etc.</t>
  </si>
  <si>
    <t>Renseigner dans cette rubrique les charges liées aux impôts, contributions et taxes dus au trésor public autres que celles liées aux rémunérations</t>
  </si>
  <si>
    <t xml:space="preserve">Acquisition de tous véhicules servant au transport des bénéficiaires, du personnel, des produits… </t>
  </si>
  <si>
    <t>Toutes les dépenses liés à la construction ou à l'acquisition de bâtiments (gros travaux d'électricité, ravalement, chauffage, climatisation, étanchéité, plomberie, ascenseur)</t>
  </si>
  <si>
    <t>Dans cette rubrique mettre toutes les dépenses de personnel,  y compris les charges sociales  (salaires, frais de formation du personnel, frais de déplacement du personnel, cotisations vieillesses, chômage…)</t>
  </si>
  <si>
    <r>
      <t xml:space="preserve">5. Immobilisations incorporelles
</t>
    </r>
    <r>
      <rPr>
        <sz val="9"/>
        <rFont val="Arial"/>
        <family val="2"/>
      </rPr>
      <t>(frais de recherches et développement, logiciels, etc.)</t>
    </r>
  </si>
  <si>
    <t>2018-12-04-02</t>
  </si>
  <si>
    <t>supermarché G20</t>
  </si>
  <si>
    <t>alimentation petit déjeuner</t>
  </si>
  <si>
    <t>Carrefour Market</t>
  </si>
  <si>
    <t>boissons bal d'automne</t>
  </si>
  <si>
    <t>atelier cuisine</t>
  </si>
  <si>
    <t>Boulangerie Mongreville</t>
  </si>
  <si>
    <t>Bal d'automne</t>
  </si>
  <si>
    <t>X</t>
  </si>
  <si>
    <t>Pizza Marion JLM</t>
  </si>
  <si>
    <t>Repas intervenant</t>
  </si>
  <si>
    <t>2018-11-07-01</t>
  </si>
  <si>
    <t>Café sucre</t>
  </si>
  <si>
    <t>Métro</t>
  </si>
  <si>
    <t>Boissons Banquet seniors</t>
  </si>
  <si>
    <t>2018-09-03-01</t>
  </si>
  <si>
    <t>Café Biscuit atelier tremplin</t>
  </si>
  <si>
    <t>le grand cercle</t>
  </si>
  <si>
    <t>cartes à jouer</t>
  </si>
  <si>
    <t>tapis de cartes</t>
  </si>
  <si>
    <t>2018-12-04-01</t>
  </si>
  <si>
    <t>filtres café et gobelets</t>
  </si>
  <si>
    <t>cartes de tarot</t>
  </si>
  <si>
    <t>F000000100</t>
  </si>
  <si>
    <t>Isambourg</t>
  </si>
  <si>
    <t>décorations bal d'automne</t>
  </si>
  <si>
    <t>019-1-181210-055</t>
  </si>
  <si>
    <t>Fêtes sensation</t>
  </si>
  <si>
    <t>décorations banquet</t>
  </si>
  <si>
    <t>Pepito</t>
  </si>
  <si>
    <t>La FoireFouilles</t>
  </si>
  <si>
    <t xml:space="preserve">repas intervenant </t>
  </si>
  <si>
    <t>repas intervenant</t>
  </si>
  <si>
    <t>repas atelier</t>
  </si>
  <si>
    <t>Carrefour</t>
  </si>
  <si>
    <t>atelier cuisine afrique</t>
  </si>
  <si>
    <t>atelier cuisine océanie</t>
  </si>
  <si>
    <t>atelier cuisine russe</t>
  </si>
  <si>
    <t>alimentation 3ème trimestre</t>
  </si>
  <si>
    <t>atelier profiteroles</t>
  </si>
  <si>
    <t>x</t>
  </si>
  <si>
    <t>boulangerie au plaisir de la tradition</t>
  </si>
  <si>
    <t>bal d'automne</t>
  </si>
  <si>
    <t>eau bal d'automne</t>
  </si>
  <si>
    <t>Napoli Pizza</t>
  </si>
  <si>
    <t>pizza intervenant</t>
  </si>
  <si>
    <t>régie</t>
  </si>
  <si>
    <t>Viva fiesta</t>
  </si>
  <si>
    <t>LC01919-2089855</t>
  </si>
  <si>
    <t>M. Dekany</t>
  </si>
  <si>
    <t>atelier mémoire janvier</t>
  </si>
  <si>
    <t>atelier mémoire février</t>
  </si>
  <si>
    <t>atelier mémoire mars</t>
  </si>
  <si>
    <t>atelier mémoire avril</t>
  </si>
  <si>
    <t>atelier mémoire mai</t>
  </si>
  <si>
    <t>Mme AMAKRANE</t>
  </si>
  <si>
    <t>repas ateliers PRIF</t>
  </si>
  <si>
    <t>2018-021</t>
  </si>
  <si>
    <t>Etang des fauvettes</t>
  </si>
  <si>
    <t>pêche</t>
  </si>
  <si>
    <t>95430-11-2018-002</t>
  </si>
  <si>
    <t>Pact en Vexins</t>
  </si>
  <si>
    <t>location vélos électriques</t>
  </si>
  <si>
    <t>atelier mémoire juin - juillet</t>
  </si>
  <si>
    <t>Joyeux danseurs</t>
  </si>
  <si>
    <t>musique bal d'automne</t>
  </si>
  <si>
    <t>2018,12,40,95 jouy</t>
  </si>
  <si>
    <t>Adsyka Prod</t>
  </si>
  <si>
    <t>spectacle banquet</t>
  </si>
  <si>
    <t>atelier mémoire septembre</t>
  </si>
  <si>
    <t>atelier mémoire octobre</t>
  </si>
  <si>
    <t>atelier mémoire novembre</t>
  </si>
  <si>
    <t>atelier mémoire décembre</t>
  </si>
  <si>
    <t>les 3 coups l'œuvre</t>
  </si>
  <si>
    <t>ateliers théâtre</t>
  </si>
  <si>
    <t>l'entre sorts</t>
  </si>
  <si>
    <t>théâtre forum</t>
  </si>
  <si>
    <t>atelier janvier</t>
  </si>
  <si>
    <t>repas ateliers tremplin</t>
  </si>
  <si>
    <t>atelier avril</t>
  </si>
  <si>
    <t>07-19-20</t>
  </si>
  <si>
    <t>L'Être en Jeu</t>
  </si>
  <si>
    <t>pièce de théâtre</t>
  </si>
  <si>
    <t>2019-1010</t>
  </si>
  <si>
    <t>Satisfacson</t>
  </si>
  <si>
    <t>DJ Bal d'automne</t>
  </si>
  <si>
    <t>Alternance théâtre</t>
  </si>
  <si>
    <t xml:space="preserve">atelier juin juillet </t>
  </si>
  <si>
    <t>atelier février</t>
  </si>
  <si>
    <t>atelier mars</t>
  </si>
  <si>
    <t>atelier mai</t>
  </si>
  <si>
    <t>atelier septembre</t>
  </si>
  <si>
    <t>atelier octobre</t>
  </si>
  <si>
    <t>atelier novembre</t>
  </si>
  <si>
    <t>atelier décembre</t>
  </si>
  <si>
    <t>v1911023</t>
  </si>
  <si>
    <t>Fleurons de Lomage</t>
  </si>
  <si>
    <t>colis de Noël</t>
  </si>
  <si>
    <t>V1811012</t>
  </si>
  <si>
    <t>Lacroix</t>
  </si>
  <si>
    <t>Vaux le Vicomte</t>
  </si>
  <si>
    <t>Fécamp</t>
  </si>
  <si>
    <t>Rambouillet</t>
  </si>
  <si>
    <t>Zoo La Flèche</t>
  </si>
  <si>
    <t>Paris</t>
  </si>
  <si>
    <t>Bruges</t>
  </si>
  <si>
    <t>Hypprodrome de Vincennes</t>
  </si>
  <si>
    <t>Armada de Rouen</t>
  </si>
  <si>
    <t>Villarceaux</t>
  </si>
  <si>
    <t>Etretat</t>
  </si>
  <si>
    <t>FA0082</t>
  </si>
  <si>
    <t>MIDI MOINS LE QUART</t>
  </si>
  <si>
    <t>repas banquet seniors</t>
  </si>
  <si>
    <t>Leroy Traiteur</t>
  </si>
  <si>
    <t>ORGNF8081</t>
  </si>
  <si>
    <t>Bowlcenter</t>
  </si>
  <si>
    <t>sortie bowling</t>
  </si>
  <si>
    <t>Château Vaux le Vicomte (régie)</t>
  </si>
  <si>
    <t>visites</t>
  </si>
  <si>
    <t>1000056436/59529</t>
  </si>
  <si>
    <t>espace Rambouillet</t>
  </si>
  <si>
    <t>entrées</t>
  </si>
  <si>
    <t>SNO</t>
  </si>
  <si>
    <t>aviron</t>
  </si>
  <si>
    <t>Another Paris</t>
  </si>
  <si>
    <t>sortie Paris (petit train)</t>
  </si>
  <si>
    <t>FC CG - 19-00368</t>
  </si>
  <si>
    <t>Hyppodrome de Vincennes</t>
  </si>
  <si>
    <t>Conseil Départemental 95</t>
  </si>
  <si>
    <t>entrées Musées d'Archéologie</t>
  </si>
  <si>
    <t>Ac-FC1937</t>
  </si>
  <si>
    <t>Ile de loisirs de Verneuil</t>
  </si>
  <si>
    <t>Mini golf</t>
  </si>
  <si>
    <t>CT-2019-05-0373</t>
  </si>
  <si>
    <t>Office du tourisme de Rouen</t>
  </si>
  <si>
    <t>95430-00-2018-001</t>
  </si>
  <si>
    <t>adhésion pour location vélo</t>
  </si>
  <si>
    <t xml:space="preserve">   </t>
  </si>
  <si>
    <r>
      <t xml:space="preserve">3. Autres financement 
</t>
    </r>
    <r>
      <rPr>
        <sz val="11"/>
        <rFont val="Arial"/>
        <family val="2"/>
      </rPr>
      <t>(participations des adhérents et autres participants)</t>
    </r>
  </si>
  <si>
    <r>
      <t xml:space="preserve">5. Subvention Etat - collectivités
</t>
    </r>
    <r>
      <rPr>
        <b/>
        <sz val="11"/>
        <rFont val="Arial"/>
        <family val="2"/>
      </rPr>
      <t xml:space="preserve">
                                   </t>
    </r>
  </si>
  <si>
    <t>1. Ressources propres Ville de Jouy le Moutier</t>
  </si>
  <si>
    <t>Olivier PINKERT - Maïga BOULAN - Corinne ASCHERFELD - Murielle VILAS - Christine MATHIS - Mouhamed DIAKITE - Yannick ERNAULT</t>
  </si>
  <si>
    <t>Olivier PINKERT = 1 ETP (10% du temps de travail sur le projet) / Maïga BOULAN = 1 ETP (25% du temps de travail sur le projet de janvier 2018 à juillet 2019) / Corinne ASCHERFELD = 1 ETP / Murielle VILAS = 1 ETP (25% du temps de travail sur le projet) / Christine MATHIS = 1 ETP (25% du temps de travail sur le projet) / Mouhamed DIAKITE = 1 ETP (10% du temps de travail sur le projet de janvier à décembre 2019 et 15% du temps de travail sur le projet de janvier à décembre 2019) / Yannick ERNAULT = 1 ETP (25% du temps de travail de avril à décembre 2019)</t>
  </si>
  <si>
    <t>Nom : PINKERT</t>
  </si>
  <si>
    <t>Prénom : Olivier</t>
  </si>
  <si>
    <t>Fonction : directeur</t>
  </si>
  <si>
    <t>Tél : 01 34 43 50 50</t>
  </si>
  <si>
    <t>Email : opinkert@jouylemoutier.fr</t>
  </si>
  <si>
    <t>Nom : DEHEDIN</t>
  </si>
  <si>
    <t>Prénom : Christiane</t>
  </si>
  <si>
    <t xml:space="preserve">Fonction : </t>
  </si>
  <si>
    <t>Email : cdehedin@jouylemoutier.fr</t>
  </si>
  <si>
    <t>1- Budget du projet (prévisionnel et définitif) 2018 /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</si>
</sst>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quot;_-;\-* #,##0.00\ &quot;€&quot;_-;_-* &quot;-&quot;??\ &quot;€&quot;_-;_-@_-"/>
    <numFmt numFmtId="43" formatCode="_-* #,##0.00\ _€_-;\-* #,##0.00\ _€_-;_-* &quot;-&quot;??\ _€_-;_-@_-"/>
    <numFmt numFmtId="164" formatCode="_-* #,##0.00\ _F_-;\-* #,##0.00\ _F_-;_-* &quot;-&quot;??\ _F_-;_-@_-"/>
    <numFmt numFmtId="165" formatCode="#,##0.00\ &quot;€&quot;"/>
    <numFmt numFmtId="166" formatCode="_-* #,##0.00\ [$€]_-;\-* #,##0.00\ [$€]_-;_-* &quot;-&quot;??\ [$€]_-;_-@_-"/>
    <numFmt numFmtId="167" formatCode="_-* #,##0\ _€_-;\-* #,##0\ _€_-;_-* &quot;-&quot;??\ _€_-;_-@_-"/>
  </numFmts>
  <fonts count="18" x14ac:knownFonts="1">
    <font>
      <sz val="11"/>
      <color theme="1"/>
      <name val="Calibri"/>
      <family val="2"/>
      <scheme val="minor"/>
    </font>
    <font>
      <sz val="10"/>
      <name val="Arial"/>
      <family val="2"/>
    </font>
    <font>
      <sz val="11"/>
      <name val="Tahoma"/>
      <family val="2"/>
    </font>
    <font>
      <sz val="11"/>
      <color theme="1"/>
      <name val="Arial"/>
      <family val="2"/>
    </font>
    <font>
      <b/>
      <sz val="11"/>
      <name val="Arial"/>
      <family val="2"/>
    </font>
    <font>
      <sz val="11"/>
      <name val="Arial"/>
      <family val="2"/>
    </font>
    <font>
      <i/>
      <sz val="11"/>
      <name val="Arial"/>
      <family val="2"/>
    </font>
    <font>
      <b/>
      <sz val="11"/>
      <color theme="1"/>
      <name val="Arial"/>
      <family val="2"/>
    </font>
    <font>
      <sz val="25"/>
      <color theme="1"/>
      <name val="Arial"/>
      <family val="2"/>
    </font>
    <font>
      <b/>
      <sz val="16"/>
      <color theme="1"/>
      <name val="Arial"/>
      <family val="2"/>
    </font>
    <font>
      <b/>
      <u/>
      <sz val="11"/>
      <color theme="1"/>
      <name val="Arial"/>
      <family val="2"/>
    </font>
    <font>
      <sz val="12"/>
      <color theme="1"/>
      <name val="Bookman Old Style"/>
      <family val="2"/>
    </font>
    <font>
      <sz val="15"/>
      <color theme="1"/>
      <name val="Arial"/>
      <family val="2"/>
    </font>
    <font>
      <sz val="10"/>
      <color theme="1"/>
      <name val="Arial"/>
      <family val="2"/>
    </font>
    <font>
      <sz val="12"/>
      <color theme="1"/>
      <name val="Arial"/>
      <family val="2"/>
    </font>
    <font>
      <b/>
      <sz val="10"/>
      <color theme="1"/>
      <name val="Arial"/>
      <family val="2"/>
    </font>
    <font>
      <sz val="9"/>
      <name val="Arial"/>
      <family val="2"/>
    </font>
    <font>
      <sz val="11"/>
      <color theme="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rgb="FF99FF99"/>
        <bgColor indexed="64"/>
      </patternFill>
    </fill>
    <fill>
      <patternFill patternType="solid">
        <fgColor rgb="FFFFFFCC"/>
        <bgColor indexed="64"/>
      </patternFill>
    </fill>
    <fill>
      <patternFill patternType="solid">
        <fgColor theme="0"/>
        <bgColor indexed="64"/>
      </patternFill>
    </fill>
    <fill>
      <patternFill patternType="gray0625">
        <fgColor theme="3" tint="0.59996337778862885"/>
        <bgColor rgb="FF99FF99"/>
      </patternFill>
    </fill>
    <fill>
      <patternFill patternType="gray0625">
        <fgColor theme="3" tint="0.59996337778862885"/>
        <bgColor rgb="FFFFFFCC"/>
      </patternFill>
    </fill>
    <fill>
      <patternFill patternType="solid">
        <fgColor rgb="FF92D05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0">
    <xf numFmtId="0" fontId="0" fillId="0" borderId="0"/>
    <xf numFmtId="0" fontId="1" fillId="0" borderId="0"/>
    <xf numFmtId="0" fontId="2" fillId="0" borderId="0"/>
    <xf numFmtId="164" fontId="2" fillId="0" borderId="0" applyFont="0" applyFill="0" applyBorder="0" applyAlignment="0" applyProtection="0"/>
    <xf numFmtId="0" fontId="11" fillId="0" borderId="0"/>
    <xf numFmtId="166"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cellStyleXfs>
  <cellXfs count="129">
    <xf numFmtId="0" fontId="0" fillId="0" borderId="0" xfId="0"/>
    <xf numFmtId="0" fontId="4" fillId="2" borderId="6" xfId="2" applyFont="1" applyFill="1" applyBorder="1" applyAlignment="1">
      <alignment horizontal="center" vertical="center" wrapText="1"/>
    </xf>
    <xf numFmtId="0" fontId="4" fillId="2" borderId="5" xfId="2" applyFont="1" applyFill="1" applyBorder="1" applyAlignment="1">
      <alignment horizontal="center" vertical="center" wrapText="1"/>
    </xf>
    <xf numFmtId="165" fontId="4" fillId="4" borderId="8" xfId="2" applyNumberFormat="1" applyFont="1" applyFill="1" applyBorder="1" applyAlignment="1" applyProtection="1">
      <alignment vertical="center" wrapText="1"/>
      <protection locked="0"/>
    </xf>
    <xf numFmtId="0" fontId="4" fillId="0" borderId="7" xfId="2" applyFont="1" applyFill="1" applyBorder="1" applyAlignment="1">
      <alignment vertical="center" wrapText="1"/>
    </xf>
    <xf numFmtId="165" fontId="4" fillId="7" borderId="8" xfId="2" applyNumberFormat="1" applyFont="1" applyFill="1" applyBorder="1" applyAlignment="1" applyProtection="1">
      <alignment vertical="center" wrapText="1"/>
    </xf>
    <xf numFmtId="165" fontId="5" fillId="4" borderId="15" xfId="2" applyNumberFormat="1" applyFont="1" applyFill="1" applyBorder="1" applyAlignment="1" applyProtection="1">
      <alignment vertical="center" wrapText="1"/>
      <protection locked="0"/>
    </xf>
    <xf numFmtId="165" fontId="5" fillId="4" borderId="17" xfId="2" applyNumberFormat="1" applyFont="1" applyFill="1" applyBorder="1" applyAlignment="1" applyProtection="1">
      <alignment vertical="center" wrapText="1"/>
      <protection locked="0"/>
    </xf>
    <xf numFmtId="0" fontId="4" fillId="5" borderId="6" xfId="2" applyFont="1" applyFill="1" applyBorder="1" applyAlignment="1">
      <alignment horizontal="left" vertical="center" wrapText="1"/>
    </xf>
    <xf numFmtId="165" fontId="4" fillId="4" borderId="18" xfId="2" applyNumberFormat="1" applyFont="1" applyFill="1" applyBorder="1" applyAlignment="1" applyProtection="1">
      <alignment vertical="center" wrapText="1"/>
      <protection locked="0"/>
    </xf>
    <xf numFmtId="0" fontId="4" fillId="5" borderId="10" xfId="2" applyFont="1" applyFill="1" applyBorder="1" applyAlignment="1">
      <alignment horizontal="left" vertical="center" wrapText="1"/>
    </xf>
    <xf numFmtId="165" fontId="4" fillId="4" borderId="20" xfId="2" applyNumberFormat="1" applyFont="1" applyFill="1" applyBorder="1" applyAlignment="1" applyProtection="1">
      <alignment vertical="center" wrapText="1"/>
      <protection locked="0"/>
    </xf>
    <xf numFmtId="165" fontId="4" fillId="6" borderId="6" xfId="2" applyNumberFormat="1" applyFont="1" applyFill="1" applyBorder="1" applyAlignment="1">
      <alignment vertical="center" wrapText="1"/>
    </xf>
    <xf numFmtId="165" fontId="4" fillId="7" borderId="3" xfId="2" applyNumberFormat="1" applyFont="1" applyFill="1" applyBorder="1" applyAlignment="1">
      <alignment vertical="center" wrapText="1"/>
    </xf>
    <xf numFmtId="165" fontId="4" fillId="6" borderId="6" xfId="2" applyNumberFormat="1" applyFont="1" applyFill="1" applyBorder="1" applyAlignment="1" applyProtection="1">
      <alignment horizontal="right" vertical="center" wrapText="1"/>
    </xf>
    <xf numFmtId="165" fontId="4" fillId="7" borderId="6" xfId="2" applyNumberFormat="1" applyFont="1" applyFill="1" applyBorder="1" applyAlignment="1" applyProtection="1">
      <alignment horizontal="right" vertical="center" wrapText="1"/>
    </xf>
    <xf numFmtId="165" fontId="4" fillId="4" borderId="20" xfId="2" applyNumberFormat="1" applyFont="1" applyFill="1" applyBorder="1" applyAlignment="1" applyProtection="1">
      <alignment horizontal="right" vertical="center" wrapText="1"/>
      <protection locked="0"/>
    </xf>
    <xf numFmtId="0" fontId="3" fillId="0" borderId="0" xfId="0" applyFont="1" applyAlignment="1">
      <alignment wrapText="1"/>
    </xf>
    <xf numFmtId="0" fontId="5" fillId="5" borderId="14" xfId="2" applyFont="1" applyFill="1" applyBorder="1" applyAlignment="1">
      <alignment horizontal="left" vertical="center" wrapText="1"/>
    </xf>
    <xf numFmtId="0" fontId="5" fillId="5" borderId="16" xfId="2" applyFont="1" applyFill="1" applyBorder="1" applyAlignment="1">
      <alignment horizontal="left" vertical="center" wrapText="1"/>
    </xf>
    <xf numFmtId="0" fontId="4" fillId="2" borderId="6" xfId="2" applyFont="1" applyFill="1" applyBorder="1" applyAlignment="1">
      <alignment horizontal="left" vertical="center" wrapText="1"/>
    </xf>
    <xf numFmtId="0" fontId="4" fillId="2" borderId="2" xfId="2" applyFont="1" applyFill="1" applyBorder="1" applyAlignment="1">
      <alignment horizontal="left" vertical="center" wrapText="1"/>
    </xf>
    <xf numFmtId="0" fontId="3" fillId="0" borderId="6" xfId="0" applyFont="1" applyBorder="1" applyAlignment="1">
      <alignment wrapText="1"/>
    </xf>
    <xf numFmtId="0" fontId="9" fillId="5" borderId="0" xfId="0" applyFont="1" applyFill="1" applyAlignment="1">
      <alignment wrapText="1"/>
    </xf>
    <xf numFmtId="0" fontId="4" fillId="8" borderId="6" xfId="2" applyFont="1" applyFill="1" applyBorder="1" applyAlignment="1">
      <alignment horizontal="center" vertical="center" wrapText="1"/>
    </xf>
    <xf numFmtId="0" fontId="4" fillId="8" borderId="5" xfId="2" applyFont="1" applyFill="1" applyBorder="1" applyAlignment="1">
      <alignment horizontal="center" vertical="center" wrapText="1"/>
    </xf>
    <xf numFmtId="0" fontId="4" fillId="9" borderId="6" xfId="2" applyFont="1" applyFill="1" applyBorder="1" applyAlignment="1">
      <alignment horizontal="center" vertical="center" wrapText="1"/>
    </xf>
    <xf numFmtId="0" fontId="4" fillId="9" borderId="5" xfId="2" applyFont="1" applyFill="1" applyBorder="1" applyAlignment="1">
      <alignment horizontal="center" vertical="center" wrapText="1"/>
    </xf>
    <xf numFmtId="0" fontId="4" fillId="0" borderId="7" xfId="2" applyFont="1" applyFill="1" applyBorder="1" applyAlignment="1">
      <alignment horizontal="left" vertical="center" wrapText="1"/>
    </xf>
    <xf numFmtId="0" fontId="4" fillId="5" borderId="7" xfId="2" applyFont="1" applyFill="1" applyBorder="1" applyAlignment="1">
      <alignment horizontal="left" vertical="center" wrapText="1"/>
    </xf>
    <xf numFmtId="165" fontId="6" fillId="3" borderId="11" xfId="3" applyNumberFormat="1" applyFont="1" applyFill="1" applyBorder="1" applyAlignment="1" applyProtection="1">
      <alignment horizontal="right" vertical="center" wrapText="1"/>
      <protection locked="0"/>
    </xf>
    <xf numFmtId="165" fontId="4" fillId="3" borderId="7" xfId="3" applyNumberFormat="1" applyFont="1" applyFill="1" applyBorder="1" applyAlignment="1" applyProtection="1">
      <alignment horizontal="right" vertical="center" wrapText="1"/>
      <protection locked="0"/>
    </xf>
    <xf numFmtId="165" fontId="4" fillId="6" borderId="7" xfId="3" applyNumberFormat="1" applyFont="1" applyFill="1" applyBorder="1" applyAlignment="1" applyProtection="1">
      <alignment horizontal="right" vertical="center" wrapText="1"/>
    </xf>
    <xf numFmtId="165" fontId="5" fillId="3" borderId="14" xfId="3" applyNumberFormat="1" applyFont="1" applyFill="1" applyBorder="1" applyAlignment="1" applyProtection="1">
      <alignment horizontal="right" vertical="center" wrapText="1"/>
      <protection locked="0"/>
    </xf>
    <xf numFmtId="165" fontId="5" fillId="3" borderId="16" xfId="3" applyNumberFormat="1" applyFont="1" applyFill="1" applyBorder="1" applyAlignment="1" applyProtection="1">
      <alignment horizontal="right" vertical="center" wrapText="1"/>
      <protection locked="0"/>
    </xf>
    <xf numFmtId="165" fontId="4" fillId="3" borderId="6" xfId="3" applyNumberFormat="1" applyFont="1" applyFill="1" applyBorder="1" applyAlignment="1" applyProtection="1">
      <alignment horizontal="right" vertical="center" wrapText="1"/>
      <protection locked="0"/>
    </xf>
    <xf numFmtId="165" fontId="4" fillId="3" borderId="10" xfId="3" applyNumberFormat="1" applyFont="1" applyFill="1" applyBorder="1" applyAlignment="1" applyProtection="1">
      <alignment horizontal="right" vertical="center" wrapText="1"/>
      <protection locked="0"/>
    </xf>
    <xf numFmtId="165" fontId="4" fillId="4" borderId="8" xfId="2" applyNumberFormat="1" applyFont="1" applyFill="1" applyBorder="1" applyAlignment="1" applyProtection="1">
      <alignment horizontal="right" vertical="center" wrapText="1"/>
      <protection locked="0"/>
    </xf>
    <xf numFmtId="165" fontId="6" fillId="4" borderId="12" xfId="2" applyNumberFormat="1" applyFont="1" applyFill="1" applyBorder="1" applyAlignment="1" applyProtection="1">
      <alignment horizontal="right" vertical="center" wrapText="1"/>
      <protection locked="0"/>
    </xf>
    <xf numFmtId="0" fontId="6" fillId="0" borderId="10" xfId="2" applyFont="1" applyFill="1" applyBorder="1" applyAlignment="1">
      <alignment vertical="center" wrapText="1"/>
    </xf>
    <xf numFmtId="0" fontId="3" fillId="2" borderId="6" xfId="0" applyFont="1" applyFill="1" applyBorder="1" applyAlignment="1">
      <alignment horizontal="left" wrapText="1"/>
    </xf>
    <xf numFmtId="0" fontId="3" fillId="0" borderId="6" xfId="0" applyFont="1" applyBorder="1" applyAlignment="1">
      <alignment vertical="center" wrapText="1"/>
    </xf>
    <xf numFmtId="0" fontId="10" fillId="10" borderId="0" xfId="0" applyFont="1" applyFill="1" applyBorder="1" applyAlignment="1">
      <alignment wrapText="1"/>
    </xf>
    <xf numFmtId="0" fontId="3" fillId="10" borderId="0" xfId="0" applyFont="1" applyFill="1" applyBorder="1" applyAlignment="1">
      <alignment wrapText="1"/>
    </xf>
    <xf numFmtId="0" fontId="7" fillId="10" borderId="0" xfId="0" applyFont="1" applyFill="1" applyBorder="1" applyAlignment="1">
      <alignment wrapText="1"/>
    </xf>
    <xf numFmtId="0" fontId="13" fillId="0" borderId="0" xfId="4" applyFont="1" applyAlignment="1">
      <alignment horizontal="center" wrapText="1"/>
    </xf>
    <xf numFmtId="0" fontId="14" fillId="0" borderId="0" xfId="4" applyFont="1" applyAlignment="1">
      <alignment wrapText="1"/>
    </xf>
    <xf numFmtId="0" fontId="15" fillId="0" borderId="0" xfId="4" applyFont="1" applyAlignment="1">
      <alignment horizontal="left" wrapText="1"/>
    </xf>
    <xf numFmtId="0" fontId="13" fillId="0" borderId="0" xfId="4" applyFont="1" applyAlignment="1">
      <alignment horizontal="left" wrapText="1"/>
    </xf>
    <xf numFmtId="0" fontId="14" fillId="10" borderId="6" xfId="4" applyFont="1" applyFill="1" applyBorder="1" applyAlignment="1">
      <alignment horizontal="center" vertical="center" wrapText="1"/>
    </xf>
    <xf numFmtId="0" fontId="1" fillId="0" borderId="6" xfId="2" applyFont="1" applyFill="1" applyBorder="1" applyAlignment="1">
      <alignment horizontal="left" vertical="center" wrapText="1"/>
    </xf>
    <xf numFmtId="0" fontId="13" fillId="0" borderId="6" xfId="4" applyFont="1" applyBorder="1" applyAlignment="1">
      <alignment wrapText="1"/>
    </xf>
    <xf numFmtId="0" fontId="1" fillId="0" borderId="6" xfId="2" applyFont="1" applyFill="1" applyBorder="1" applyAlignment="1">
      <alignment vertical="center" wrapText="1"/>
    </xf>
    <xf numFmtId="0" fontId="1" fillId="5" borderId="6" xfId="2" applyFont="1" applyFill="1" applyBorder="1" applyAlignment="1">
      <alignment vertical="center" wrapText="1"/>
    </xf>
    <xf numFmtId="0" fontId="13" fillId="0" borderId="7" xfId="4" applyFont="1" applyBorder="1" applyAlignment="1">
      <alignment vertical="top" wrapText="1"/>
    </xf>
    <xf numFmtId="0" fontId="13" fillId="0" borderId="6" xfId="4" applyFont="1" applyBorder="1" applyAlignment="1">
      <alignment vertical="top" wrapText="1"/>
    </xf>
    <xf numFmtId="0" fontId="1" fillId="5" borderId="6" xfId="2" applyFont="1" applyFill="1" applyBorder="1" applyAlignment="1">
      <alignment horizontal="left" vertical="center" wrapText="1"/>
    </xf>
    <xf numFmtId="0" fontId="13" fillId="0" borderId="0" xfId="4" applyFont="1" applyAlignment="1">
      <alignment wrapText="1"/>
    </xf>
    <xf numFmtId="0" fontId="14" fillId="0" borderId="0" xfId="4" applyFont="1" applyBorder="1" applyAlignment="1">
      <alignment wrapText="1"/>
    </xf>
    <xf numFmtId="0" fontId="14" fillId="0" borderId="0" xfId="4" applyFont="1" applyBorder="1" applyAlignment="1">
      <alignment horizontal="left" wrapText="1"/>
    </xf>
    <xf numFmtId="0" fontId="10" fillId="10" borderId="0" xfId="0" applyFont="1" applyFill="1" applyBorder="1" applyAlignment="1">
      <alignment horizontal="left" wrapText="1"/>
    </xf>
    <xf numFmtId="0" fontId="3" fillId="2" borderId="6" xfId="0" applyFont="1" applyFill="1" applyBorder="1" applyAlignment="1">
      <alignment horizontal="left" wrapText="1"/>
    </xf>
    <xf numFmtId="0" fontId="4" fillId="2" borderId="1" xfId="2" applyFont="1" applyFill="1" applyBorder="1" applyAlignment="1">
      <alignment horizontal="center" vertical="center" wrapText="1"/>
    </xf>
    <xf numFmtId="165" fontId="4" fillId="3" borderId="21" xfId="3" applyNumberFormat="1" applyFont="1" applyFill="1" applyBorder="1" applyAlignment="1" applyProtection="1">
      <alignment horizontal="right" vertical="center" wrapText="1"/>
      <protection locked="0"/>
    </xf>
    <xf numFmtId="165" fontId="6" fillId="3" borderId="22" xfId="3" applyNumberFormat="1" applyFont="1" applyFill="1" applyBorder="1" applyAlignment="1" applyProtection="1">
      <alignment horizontal="right" vertical="center" wrapText="1"/>
      <protection locked="0"/>
    </xf>
    <xf numFmtId="165" fontId="4" fillId="6" borderId="21" xfId="3" applyNumberFormat="1" applyFont="1" applyFill="1" applyBorder="1" applyAlignment="1" applyProtection="1">
      <alignment horizontal="right" vertical="center" wrapText="1"/>
    </xf>
    <xf numFmtId="165" fontId="5" fillId="3" borderId="23" xfId="3" applyNumberFormat="1" applyFont="1" applyFill="1" applyBorder="1" applyAlignment="1" applyProtection="1">
      <alignment horizontal="right" vertical="center" wrapText="1"/>
      <protection locked="0"/>
    </xf>
    <xf numFmtId="165" fontId="5" fillId="3" borderId="24" xfId="3" applyNumberFormat="1" applyFont="1" applyFill="1" applyBorder="1" applyAlignment="1" applyProtection="1">
      <alignment horizontal="right" vertical="center" wrapText="1"/>
      <protection locked="0"/>
    </xf>
    <xf numFmtId="165" fontId="4" fillId="3" borderId="1" xfId="3" applyNumberFormat="1" applyFont="1" applyFill="1" applyBorder="1" applyAlignment="1" applyProtection="1">
      <alignment horizontal="right" vertical="center" wrapText="1"/>
      <protection locked="0"/>
    </xf>
    <xf numFmtId="165" fontId="4" fillId="3" borderId="25" xfId="3" applyNumberFormat="1" applyFont="1" applyFill="1" applyBorder="1" applyAlignment="1" applyProtection="1">
      <alignment horizontal="right" vertical="center" wrapText="1"/>
      <protection locked="0"/>
    </xf>
    <xf numFmtId="0" fontId="3" fillId="0" borderId="26" xfId="0" applyFont="1" applyFill="1" applyBorder="1" applyAlignment="1">
      <alignment horizontal="left" vertical="center" wrapText="1"/>
    </xf>
    <xf numFmtId="165" fontId="4" fillId="6" borderId="2" xfId="2" applyNumberFormat="1" applyFont="1" applyFill="1" applyBorder="1" applyAlignment="1">
      <alignment vertical="center" wrapText="1"/>
    </xf>
    <xf numFmtId="0" fontId="3" fillId="0" borderId="1" xfId="0" applyFont="1" applyBorder="1" applyAlignment="1">
      <alignment wrapText="1"/>
    </xf>
    <xf numFmtId="0" fontId="3" fillId="12" borderId="6" xfId="0" applyFont="1" applyFill="1" applyBorder="1" applyAlignment="1">
      <alignment wrapText="1"/>
    </xf>
    <xf numFmtId="0" fontId="3" fillId="0" borderId="6" xfId="0" applyFont="1" applyBorder="1" applyAlignment="1">
      <alignment horizontal="center" vertical="center" wrapText="1"/>
    </xf>
    <xf numFmtId="0" fontId="7" fillId="0" borderId="10" xfId="0" applyFont="1" applyBorder="1" applyAlignment="1">
      <alignment horizontal="center" vertical="center" wrapText="1"/>
    </xf>
    <xf numFmtId="44" fontId="3" fillId="0" borderId="6" xfId="9" applyFont="1" applyBorder="1" applyAlignment="1">
      <alignment wrapText="1"/>
    </xf>
    <xf numFmtId="44" fontId="3" fillId="12" borderId="6" xfId="9" applyFont="1" applyFill="1" applyBorder="1" applyAlignment="1">
      <alignment wrapText="1"/>
    </xf>
    <xf numFmtId="167" fontId="3" fillId="0" borderId="6" xfId="8" applyNumberFormat="1" applyFont="1" applyBorder="1" applyAlignment="1">
      <alignment horizontal="center" vertical="center" wrapText="1"/>
    </xf>
    <xf numFmtId="44" fontId="3" fillId="0" borderId="6" xfId="9" applyFont="1" applyBorder="1" applyAlignment="1">
      <alignment horizontal="center" vertical="center" wrapText="1"/>
    </xf>
    <xf numFmtId="14" fontId="3" fillId="0" borderId="6"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44" fontId="3" fillId="2" borderId="2" xfId="9" applyFont="1" applyFill="1" applyBorder="1" applyAlignment="1">
      <alignment horizontal="center" vertical="center" wrapText="1"/>
    </xf>
    <xf numFmtId="17" fontId="3" fillId="0" borderId="6" xfId="0" applyNumberFormat="1" applyFont="1" applyBorder="1" applyAlignment="1">
      <alignment horizontal="center" vertical="center" wrapText="1"/>
    </xf>
    <xf numFmtId="0" fontId="7" fillId="10" borderId="0" xfId="0" applyFont="1" applyFill="1" applyBorder="1" applyAlignment="1">
      <alignment horizontal="left" vertical="top" wrapText="1"/>
    </xf>
    <xf numFmtId="0" fontId="10" fillId="10" borderId="0" xfId="0" applyFont="1" applyFill="1" applyBorder="1" applyAlignment="1">
      <alignment horizontal="left" wrapText="1"/>
    </xf>
    <xf numFmtId="0" fontId="7" fillId="0" borderId="1" xfId="0" applyFont="1" applyFill="1" applyBorder="1" applyAlignment="1">
      <alignment horizontal="left" vertical="center" wrapText="1"/>
    </xf>
    <xf numFmtId="0" fontId="3" fillId="0"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9" fillId="10" borderId="0" xfId="0" applyFont="1" applyFill="1" applyBorder="1" applyAlignment="1">
      <alignment horizontal="left" vertical="center" wrapText="1"/>
    </xf>
    <xf numFmtId="0" fontId="3" fillId="0" borderId="1" xfId="0" applyFont="1" applyBorder="1" applyAlignment="1">
      <alignment horizontal="left" vertical="top" wrapText="1"/>
    </xf>
    <xf numFmtId="0" fontId="3" fillId="0" borderId="5" xfId="0" applyFont="1" applyBorder="1" applyAlignment="1">
      <alignment horizontal="left" vertical="top" wrapText="1"/>
    </xf>
    <xf numFmtId="0" fontId="4" fillId="2" borderId="1" xfId="2" applyFont="1" applyFill="1" applyBorder="1" applyAlignment="1">
      <alignment horizontal="center" vertical="center" wrapText="1"/>
    </xf>
    <xf numFmtId="0" fontId="4" fillId="2" borderId="5" xfId="2"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5" borderId="5" xfId="2" applyFont="1" applyFill="1" applyBorder="1" applyAlignment="1">
      <alignment horizontal="left" vertical="center" wrapText="1"/>
    </xf>
    <xf numFmtId="165" fontId="4" fillId="3" borderId="6" xfId="3" applyNumberFormat="1" applyFont="1" applyFill="1" applyBorder="1" applyAlignment="1" applyProtection="1">
      <alignment vertical="center" wrapText="1"/>
      <protection locked="0"/>
    </xf>
    <xf numFmtId="165" fontId="4" fillId="4" borderId="6" xfId="2" applyNumberFormat="1" applyFont="1" applyFill="1" applyBorder="1" applyAlignment="1" applyProtection="1">
      <alignment vertical="center" wrapText="1"/>
      <protection locked="0"/>
    </xf>
    <xf numFmtId="0" fontId="4" fillId="5" borderId="9" xfId="2" applyFont="1" applyFill="1" applyBorder="1" applyAlignment="1" applyProtection="1">
      <alignment horizontal="left" vertical="center" wrapText="1"/>
      <protection locked="0"/>
    </xf>
    <xf numFmtId="0" fontId="4" fillId="5" borderId="19" xfId="2" applyFont="1" applyFill="1" applyBorder="1" applyAlignment="1" applyProtection="1">
      <alignment horizontal="left" vertical="center" wrapText="1"/>
      <protection locked="0"/>
    </xf>
    <xf numFmtId="0" fontId="4" fillId="5" borderId="13" xfId="2" applyFont="1" applyFill="1" applyBorder="1" applyAlignment="1" applyProtection="1">
      <alignment horizontal="left" vertical="center" wrapText="1"/>
      <protection locked="0"/>
    </xf>
    <xf numFmtId="165" fontId="4" fillId="3" borderId="7" xfId="3" applyNumberFormat="1" applyFont="1" applyFill="1" applyBorder="1" applyAlignment="1" applyProtection="1">
      <alignment vertical="center" wrapText="1"/>
      <protection locked="0"/>
    </xf>
    <xf numFmtId="165" fontId="4" fillId="3" borderId="11" xfId="3" applyNumberFormat="1" applyFont="1" applyFill="1" applyBorder="1" applyAlignment="1" applyProtection="1">
      <alignment vertical="center" wrapText="1"/>
      <protection locked="0"/>
    </xf>
    <xf numFmtId="165" fontId="4" fillId="3" borderId="10" xfId="3" applyNumberFormat="1" applyFont="1" applyFill="1" applyBorder="1" applyAlignment="1" applyProtection="1">
      <alignment vertical="center" wrapText="1"/>
      <protection locked="0"/>
    </xf>
    <xf numFmtId="165" fontId="4" fillId="4" borderId="7" xfId="2" applyNumberFormat="1" applyFont="1" applyFill="1" applyBorder="1" applyAlignment="1" applyProtection="1">
      <alignment vertical="center" wrapText="1"/>
      <protection locked="0"/>
    </xf>
    <xf numFmtId="165" fontId="4" fillId="4" borderId="11" xfId="2" applyNumberFormat="1" applyFont="1" applyFill="1" applyBorder="1" applyAlignment="1" applyProtection="1">
      <alignment vertical="center" wrapText="1"/>
      <protection locked="0"/>
    </xf>
    <xf numFmtId="165" fontId="4" fillId="4" borderId="10" xfId="2" applyNumberFormat="1" applyFont="1" applyFill="1" applyBorder="1" applyAlignment="1" applyProtection="1">
      <alignment vertical="center" wrapText="1"/>
      <protection locked="0"/>
    </xf>
    <xf numFmtId="0" fontId="9" fillId="10" borderId="0" xfId="0" applyFont="1" applyFill="1" applyBorder="1" applyAlignment="1">
      <alignment horizontal="left" wrapText="1"/>
    </xf>
    <xf numFmtId="0" fontId="8" fillId="11" borderId="0" xfId="0" applyFont="1" applyFill="1" applyAlignment="1">
      <alignment horizontal="center" wrapText="1"/>
    </xf>
    <xf numFmtId="0" fontId="4" fillId="0" borderId="9" xfId="2" applyFont="1" applyFill="1" applyBorder="1" applyAlignment="1" applyProtection="1">
      <alignment horizontal="left" vertical="center" wrapText="1"/>
      <protection locked="0"/>
    </xf>
    <xf numFmtId="0" fontId="4" fillId="0" borderId="13" xfId="2" applyFont="1" applyFill="1" applyBorder="1" applyAlignment="1" applyProtection="1">
      <alignment horizontal="left" vertical="center" wrapText="1"/>
      <protection locked="0"/>
    </xf>
    <xf numFmtId="0" fontId="4" fillId="0" borderId="5" xfId="2" applyFont="1" applyFill="1" applyBorder="1" applyAlignment="1" applyProtection="1">
      <alignment horizontal="left" vertical="center" wrapText="1"/>
      <protection locked="0"/>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4" fillId="0" borderId="9" xfId="2" applyFont="1" applyFill="1" applyBorder="1" applyAlignment="1">
      <alignment horizontal="left" vertical="center" wrapText="1"/>
    </xf>
    <xf numFmtId="0" fontId="4" fillId="0" borderId="13" xfId="2" applyFont="1" applyFill="1" applyBorder="1" applyAlignment="1">
      <alignment horizontal="left" vertical="center" wrapText="1"/>
    </xf>
    <xf numFmtId="0" fontId="3" fillId="0" borderId="0" xfId="4" applyFont="1" applyBorder="1" applyAlignment="1">
      <alignment horizontal="left" wrapText="1"/>
    </xf>
    <xf numFmtId="0" fontId="14" fillId="0" borderId="0" xfId="4" applyFont="1" applyBorder="1" applyAlignment="1">
      <alignment horizontal="left" wrapText="1"/>
    </xf>
  </cellXfs>
  <cellStyles count="10">
    <cellStyle name="Euro" xfId="5"/>
    <cellStyle name="Milliers" xfId="8" builtinId="3"/>
    <cellStyle name="Milliers 2" xfId="6"/>
    <cellStyle name="Milliers 3" xfId="3"/>
    <cellStyle name="Monétaire" xfId="9" builtinId="4"/>
    <cellStyle name="Normal" xfId="0" builtinId="0"/>
    <cellStyle name="Normal 2" xfId="4"/>
    <cellStyle name="Normal 3" xfId="2"/>
    <cellStyle name="Normal 4" xfId="1"/>
    <cellStyle name="Pourcentage 2" xfId="7"/>
  </cellStyles>
  <dxfs count="2">
    <dxf>
      <fill>
        <patternFill>
          <bgColor rgb="FFFF0000"/>
        </patternFill>
      </fill>
    </dxf>
    <dxf>
      <font>
        <color auto="1"/>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904875</xdr:colOff>
      <xdr:row>19</xdr:row>
      <xdr:rowOff>133350</xdr:rowOff>
    </xdr:from>
    <xdr:ext cx="184731" cy="264560"/>
    <xdr:sp macro="" textlink="">
      <xdr:nvSpPr>
        <xdr:cNvPr id="2" name="ZoneTexte 1">
          <a:extLst>
            <a:ext uri="{FF2B5EF4-FFF2-40B4-BE49-F238E27FC236}">
              <a16:creationId xmlns:a16="http://schemas.microsoft.com/office/drawing/2014/main" xmlns="" id="{00000000-0008-0000-0100-000002000000}"/>
            </a:ext>
          </a:extLst>
        </xdr:cNvPr>
        <xdr:cNvSpPr txBox="1"/>
      </xdr:nvSpPr>
      <xdr:spPr>
        <a:xfrm>
          <a:off x="904875" y="683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FR" sz="1100"/>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8"/>
  <sheetViews>
    <sheetView tabSelected="1" topLeftCell="A103" zoomScale="90" zoomScaleNormal="90" workbookViewId="0">
      <selection activeCell="B107" sqref="B107"/>
    </sheetView>
  </sheetViews>
  <sheetFormatPr baseColWidth="10" defaultRowHeight="14.25" x14ac:dyDescent="0.2"/>
  <cols>
    <col min="1" max="1" width="34" style="17" customWidth="1"/>
    <col min="2" max="3" width="24.42578125" style="17" customWidth="1"/>
    <col min="4" max="4" width="24.85546875" style="17" customWidth="1"/>
    <col min="5" max="5" width="29.7109375" style="17" customWidth="1"/>
    <col min="6" max="6" width="26.42578125" style="17" customWidth="1"/>
    <col min="7" max="7" width="27.28515625" style="17" customWidth="1"/>
    <col min="8" max="8" width="17.140625" style="17" customWidth="1"/>
    <col min="9" max="16384" width="11.42578125" style="17"/>
  </cols>
  <sheetData>
    <row r="1" spans="1:8" ht="30.75" customHeight="1" x14ac:dyDescent="0.4">
      <c r="A1" s="116" t="s">
        <v>52</v>
      </c>
      <c r="B1" s="116"/>
      <c r="C1" s="116"/>
      <c r="D1" s="116"/>
      <c r="E1" s="116"/>
      <c r="F1" s="116"/>
      <c r="G1" s="116"/>
      <c r="H1" s="116"/>
    </row>
    <row r="3" spans="1:8" ht="18" customHeight="1" x14ac:dyDescent="0.3">
      <c r="A3" s="115" t="s">
        <v>226</v>
      </c>
      <c r="B3" s="115"/>
      <c r="C3" s="115"/>
      <c r="D3" s="115"/>
      <c r="E3" s="115"/>
      <c r="F3" s="115"/>
      <c r="G3" s="115"/>
      <c r="H3" s="115"/>
    </row>
    <row r="4" spans="1:8" ht="17.25" customHeight="1" x14ac:dyDescent="0.2"/>
    <row r="5" spans="1:8" ht="15" x14ac:dyDescent="0.2">
      <c r="A5" s="120" t="s">
        <v>0</v>
      </c>
      <c r="B5" s="121"/>
      <c r="C5" s="121"/>
      <c r="D5" s="122"/>
      <c r="E5" s="123" t="s">
        <v>1</v>
      </c>
      <c r="F5" s="121"/>
      <c r="G5" s="124"/>
    </row>
    <row r="6" spans="1:8" ht="15" x14ac:dyDescent="0.2">
      <c r="A6" s="1" t="s">
        <v>2</v>
      </c>
      <c r="B6" s="24" t="s">
        <v>61</v>
      </c>
      <c r="C6" s="24"/>
      <c r="D6" s="26" t="s">
        <v>3</v>
      </c>
      <c r="E6" s="2" t="s">
        <v>2</v>
      </c>
      <c r="F6" s="25" t="s">
        <v>61</v>
      </c>
      <c r="G6" s="27" t="s">
        <v>3</v>
      </c>
    </row>
    <row r="7" spans="1:8" ht="15" customHeight="1" x14ac:dyDescent="0.2">
      <c r="A7" s="4" t="s">
        <v>35</v>
      </c>
      <c r="B7" s="31">
        <v>139088</v>
      </c>
      <c r="C7" s="63"/>
      <c r="D7" s="37">
        <v>137528.95000000001</v>
      </c>
      <c r="E7" s="125" t="s">
        <v>214</v>
      </c>
      <c r="F7" s="109">
        <v>86504</v>
      </c>
      <c r="G7" s="112">
        <v>133575.35</v>
      </c>
    </row>
    <row r="8" spans="1:8" ht="36" customHeight="1" x14ac:dyDescent="0.2">
      <c r="A8" s="39" t="s">
        <v>36</v>
      </c>
      <c r="B8" s="30">
        <v>43626</v>
      </c>
      <c r="C8" s="64"/>
      <c r="D8" s="38">
        <v>41062.800000000003</v>
      </c>
      <c r="E8" s="126"/>
      <c r="F8" s="111"/>
      <c r="G8" s="114"/>
    </row>
    <row r="9" spans="1:8" ht="59.25" customHeight="1" x14ac:dyDescent="0.2">
      <c r="A9" s="28" t="s">
        <v>4</v>
      </c>
      <c r="B9" s="31">
        <v>0</v>
      </c>
      <c r="C9" s="63"/>
      <c r="D9" s="3">
        <v>2426.2399999999998</v>
      </c>
      <c r="E9" s="117" t="s">
        <v>18</v>
      </c>
      <c r="F9" s="109">
        <v>0</v>
      </c>
      <c r="G9" s="112">
        <v>0</v>
      </c>
    </row>
    <row r="10" spans="1:8" ht="15" x14ac:dyDescent="0.2">
      <c r="A10" s="29" t="s">
        <v>5</v>
      </c>
      <c r="B10" s="32">
        <f>B11+B12</f>
        <v>0</v>
      </c>
      <c r="C10" s="65"/>
      <c r="D10" s="5">
        <f>D11+D12</f>
        <v>0</v>
      </c>
      <c r="E10" s="118"/>
      <c r="F10" s="111"/>
      <c r="G10" s="114"/>
    </row>
    <row r="11" spans="1:8" x14ac:dyDescent="0.2">
      <c r="A11" s="18" t="s">
        <v>6</v>
      </c>
      <c r="B11" s="33">
        <v>0</v>
      </c>
      <c r="C11" s="66"/>
      <c r="D11" s="6">
        <v>0</v>
      </c>
      <c r="E11" s="119" t="s">
        <v>212</v>
      </c>
      <c r="F11" s="104">
        <v>21240</v>
      </c>
      <c r="G11" s="105">
        <v>21034.58</v>
      </c>
    </row>
    <row r="12" spans="1:8" ht="25.5" customHeight="1" x14ac:dyDescent="0.2">
      <c r="A12" s="19" t="s">
        <v>7</v>
      </c>
      <c r="B12" s="34">
        <v>0</v>
      </c>
      <c r="C12" s="67"/>
      <c r="D12" s="7">
        <v>0</v>
      </c>
      <c r="E12" s="119"/>
      <c r="F12" s="104"/>
      <c r="G12" s="105"/>
    </row>
    <row r="13" spans="1:8" ht="72.75" x14ac:dyDescent="0.2">
      <c r="A13" s="29" t="s">
        <v>54</v>
      </c>
      <c r="B13" s="31">
        <v>76400</v>
      </c>
      <c r="C13" s="63"/>
      <c r="D13" s="3">
        <v>64904.74</v>
      </c>
      <c r="E13" s="103" t="s">
        <v>53</v>
      </c>
      <c r="F13" s="104">
        <v>107744</v>
      </c>
      <c r="G13" s="105">
        <v>50250</v>
      </c>
    </row>
    <row r="14" spans="1:8" ht="65.25" customHeight="1" x14ac:dyDescent="0.2">
      <c r="A14" s="8" t="s">
        <v>19</v>
      </c>
      <c r="B14" s="35">
        <v>0</v>
      </c>
      <c r="C14" s="68"/>
      <c r="D14" s="9">
        <v>0</v>
      </c>
      <c r="E14" s="103"/>
      <c r="F14" s="104"/>
      <c r="G14" s="105"/>
    </row>
    <row r="15" spans="1:8" ht="15" x14ac:dyDescent="0.2">
      <c r="A15" s="29" t="s">
        <v>8</v>
      </c>
      <c r="B15" s="32">
        <f>B16+B17+B18+B19</f>
        <v>0</v>
      </c>
      <c r="C15" s="65"/>
      <c r="D15" s="5">
        <f>D16+D17+D18+D19</f>
        <v>0</v>
      </c>
      <c r="E15" s="106" t="s">
        <v>213</v>
      </c>
      <c r="F15" s="109">
        <v>0</v>
      </c>
      <c r="G15" s="112">
        <v>0</v>
      </c>
    </row>
    <row r="16" spans="1:8" x14ac:dyDescent="0.2">
      <c r="A16" s="18" t="s">
        <v>9</v>
      </c>
      <c r="B16" s="33">
        <v>0</v>
      </c>
      <c r="C16" s="66"/>
      <c r="D16" s="6">
        <v>0</v>
      </c>
      <c r="E16" s="107"/>
      <c r="F16" s="110"/>
      <c r="G16" s="113"/>
    </row>
    <row r="17" spans="1:8" ht="24.75" customHeight="1" x14ac:dyDescent="0.2">
      <c r="A17" s="18" t="s">
        <v>10</v>
      </c>
      <c r="B17" s="33">
        <v>0</v>
      </c>
      <c r="C17" s="66"/>
      <c r="D17" s="6">
        <v>0</v>
      </c>
      <c r="E17" s="108"/>
      <c r="F17" s="111"/>
      <c r="G17" s="114"/>
    </row>
    <row r="18" spans="1:8" x14ac:dyDescent="0.2">
      <c r="A18" s="18" t="s">
        <v>11</v>
      </c>
      <c r="B18" s="33">
        <v>0</v>
      </c>
      <c r="C18" s="66"/>
      <c r="D18" s="6">
        <v>0</v>
      </c>
      <c r="E18" s="106" t="s">
        <v>20</v>
      </c>
      <c r="F18" s="109">
        <v>0</v>
      </c>
      <c r="G18" s="112">
        <v>0</v>
      </c>
    </row>
    <row r="19" spans="1:8" x14ac:dyDescent="0.2">
      <c r="A19" s="18" t="s">
        <v>12</v>
      </c>
      <c r="B19" s="33">
        <v>0</v>
      </c>
      <c r="C19" s="66"/>
      <c r="D19" s="6">
        <v>0</v>
      </c>
      <c r="E19" s="107"/>
      <c r="F19" s="110"/>
      <c r="G19" s="113"/>
    </row>
    <row r="20" spans="1:8" ht="15" x14ac:dyDescent="0.2">
      <c r="A20" s="10" t="s">
        <v>13</v>
      </c>
      <c r="B20" s="36">
        <v>0</v>
      </c>
      <c r="C20" s="69"/>
      <c r="D20" s="11">
        <v>0</v>
      </c>
      <c r="E20" s="108"/>
      <c r="F20" s="111"/>
      <c r="G20" s="114"/>
    </row>
    <row r="21" spans="1:8" ht="15" x14ac:dyDescent="0.2">
      <c r="A21" s="87" t="s">
        <v>16</v>
      </c>
      <c r="B21" s="88"/>
      <c r="C21" s="70"/>
      <c r="D21" s="16" t="str">
        <f>IF(D20&gt;G20,D20-G20,"0 €")</f>
        <v>0 €</v>
      </c>
      <c r="E21" s="87" t="s">
        <v>17</v>
      </c>
      <c r="F21" s="89"/>
      <c r="G21" s="16" t="str">
        <f>IF(G20&gt;D20,G20-D20,"0 €")</f>
        <v>0 €</v>
      </c>
    </row>
    <row r="22" spans="1:8" ht="37.5" customHeight="1" x14ac:dyDescent="0.2">
      <c r="A22" s="20" t="s">
        <v>14</v>
      </c>
      <c r="B22" s="12">
        <f>B15+B14+B13+B10+B9+B7+B20</f>
        <v>215488</v>
      </c>
      <c r="C22" s="71"/>
      <c r="D22" s="13">
        <f>D15+D14+D13+D10+D9+D7+D20+D21</f>
        <v>204859.93</v>
      </c>
      <c r="E22" s="21" t="s">
        <v>15</v>
      </c>
      <c r="F22" s="14">
        <f>F7+F9+F11+F13+F15+F18</f>
        <v>215488</v>
      </c>
      <c r="G22" s="15">
        <f>G7+G9+G11+G13+G15+G18+G21</f>
        <v>204859.93</v>
      </c>
    </row>
    <row r="23" spans="1:8" ht="14.25" customHeight="1" x14ac:dyDescent="0.2"/>
    <row r="24" spans="1:8" ht="51" customHeight="1" x14ac:dyDescent="0.2">
      <c r="A24" s="93" t="s">
        <v>60</v>
      </c>
      <c r="B24" s="93"/>
      <c r="C24" s="93"/>
      <c r="D24" s="93"/>
      <c r="E24" s="93"/>
      <c r="F24" s="93"/>
      <c r="G24" s="93"/>
      <c r="H24" s="93"/>
    </row>
    <row r="26" spans="1:8" ht="38.25" customHeight="1" x14ac:dyDescent="0.2">
      <c r="A26" s="90" t="s">
        <v>62</v>
      </c>
      <c r="B26" s="91"/>
      <c r="C26" s="91"/>
      <c r="D26" s="91"/>
      <c r="E26" s="91"/>
      <c r="F26" s="91"/>
      <c r="G26" s="91"/>
      <c r="H26" s="92"/>
    </row>
    <row r="27" spans="1:8" ht="45.75" customHeight="1" x14ac:dyDescent="0.2">
      <c r="A27" s="90" t="s">
        <v>64</v>
      </c>
      <c r="B27" s="91"/>
      <c r="C27" s="91"/>
      <c r="D27" s="91"/>
      <c r="E27" s="91"/>
      <c r="F27" s="91"/>
      <c r="G27" s="91"/>
      <c r="H27" s="92"/>
    </row>
    <row r="28" spans="1:8" ht="60" x14ac:dyDescent="0.2">
      <c r="A28" s="1" t="s">
        <v>21</v>
      </c>
      <c r="B28" s="1" t="s">
        <v>22</v>
      </c>
      <c r="C28" s="1"/>
      <c r="D28" s="1" t="s">
        <v>23</v>
      </c>
      <c r="E28" s="1" t="s">
        <v>24</v>
      </c>
      <c r="F28" s="1" t="s">
        <v>25</v>
      </c>
      <c r="G28" s="1" t="s">
        <v>34</v>
      </c>
      <c r="H28" s="1" t="s">
        <v>26</v>
      </c>
    </row>
    <row r="29" spans="1:8" x14ac:dyDescent="0.2">
      <c r="A29" s="40" t="s">
        <v>27</v>
      </c>
      <c r="B29" s="40"/>
      <c r="C29" s="61"/>
      <c r="D29" s="40"/>
      <c r="E29" s="40"/>
      <c r="F29" s="40"/>
      <c r="G29" s="40"/>
      <c r="H29" s="40"/>
    </row>
    <row r="30" spans="1:8" ht="15" customHeight="1" x14ac:dyDescent="0.2">
      <c r="A30" s="98">
        <v>60623</v>
      </c>
      <c r="B30" s="78" t="s">
        <v>74</v>
      </c>
      <c r="C30" s="78"/>
      <c r="D30" s="74" t="s">
        <v>75</v>
      </c>
      <c r="E30" s="74" t="s">
        <v>76</v>
      </c>
      <c r="F30" s="79">
        <v>36.15</v>
      </c>
      <c r="G30" s="80">
        <v>43202</v>
      </c>
      <c r="H30" s="79">
        <v>36.15</v>
      </c>
    </row>
    <row r="31" spans="1:8" x14ac:dyDescent="0.2">
      <c r="A31" s="99"/>
      <c r="B31" s="78">
        <v>14427787010385</v>
      </c>
      <c r="C31" s="78"/>
      <c r="D31" s="74" t="s">
        <v>77</v>
      </c>
      <c r="E31" s="74" t="s">
        <v>78</v>
      </c>
      <c r="F31" s="79">
        <v>89.21</v>
      </c>
      <c r="G31" s="80">
        <v>43376</v>
      </c>
      <c r="H31" s="79">
        <v>89.21</v>
      </c>
    </row>
    <row r="32" spans="1:8" x14ac:dyDescent="0.2">
      <c r="A32" s="99"/>
      <c r="B32" s="78">
        <v>14427787010516</v>
      </c>
      <c r="C32" s="78"/>
      <c r="D32" s="74" t="s">
        <v>77</v>
      </c>
      <c r="E32" s="74" t="s">
        <v>79</v>
      </c>
      <c r="F32" s="79">
        <v>50.7</v>
      </c>
      <c r="G32" s="80">
        <v>43423</v>
      </c>
      <c r="H32" s="79">
        <v>50.7</v>
      </c>
    </row>
    <row r="33" spans="1:8" x14ac:dyDescent="0.2">
      <c r="A33" s="99"/>
      <c r="B33" s="78">
        <v>144118</v>
      </c>
      <c r="C33" s="78"/>
      <c r="D33" s="74" t="s">
        <v>80</v>
      </c>
      <c r="E33" s="74" t="s">
        <v>81</v>
      </c>
      <c r="F33" s="79">
        <v>126.9</v>
      </c>
      <c r="G33" s="80">
        <v>43379</v>
      </c>
      <c r="H33" s="79">
        <v>126.9</v>
      </c>
    </row>
    <row r="34" spans="1:8" x14ac:dyDescent="0.2">
      <c r="A34" s="99"/>
      <c r="B34" s="78" t="s">
        <v>82</v>
      </c>
      <c r="C34" s="78"/>
      <c r="D34" s="74" t="s">
        <v>83</v>
      </c>
      <c r="E34" s="74" t="s">
        <v>84</v>
      </c>
      <c r="F34" s="79">
        <v>35</v>
      </c>
      <c r="G34" s="80">
        <v>43378</v>
      </c>
      <c r="H34" s="79">
        <v>35</v>
      </c>
    </row>
    <row r="35" spans="1:8" x14ac:dyDescent="0.2">
      <c r="A35" s="99"/>
      <c r="B35" s="78" t="s">
        <v>85</v>
      </c>
      <c r="C35" s="78"/>
      <c r="D35" s="74" t="s">
        <v>75</v>
      </c>
      <c r="E35" s="74" t="s">
        <v>86</v>
      </c>
      <c r="F35" s="79">
        <v>7.88</v>
      </c>
      <c r="G35" s="80">
        <v>43411</v>
      </c>
      <c r="H35" s="79">
        <v>7.88</v>
      </c>
    </row>
    <row r="36" spans="1:8" x14ac:dyDescent="0.2">
      <c r="A36" s="99"/>
      <c r="B36" s="78">
        <v>67900</v>
      </c>
      <c r="C36" s="78"/>
      <c r="D36" s="74" t="s">
        <v>87</v>
      </c>
      <c r="E36" s="74" t="s">
        <v>88</v>
      </c>
      <c r="F36" s="79">
        <v>201.56</v>
      </c>
      <c r="G36" s="80">
        <v>43446</v>
      </c>
      <c r="H36" s="79">
        <v>201.56</v>
      </c>
    </row>
    <row r="37" spans="1:8" x14ac:dyDescent="0.2">
      <c r="A37" s="99"/>
      <c r="B37" s="78" t="s">
        <v>89</v>
      </c>
      <c r="C37" s="78"/>
      <c r="D37" s="74" t="s">
        <v>75</v>
      </c>
      <c r="E37" s="74" t="s">
        <v>90</v>
      </c>
      <c r="F37" s="79">
        <v>29.63</v>
      </c>
      <c r="G37" s="80">
        <v>43346</v>
      </c>
      <c r="H37" s="79">
        <v>29.63</v>
      </c>
    </row>
    <row r="38" spans="1:8" ht="15" customHeight="1" x14ac:dyDescent="0.2">
      <c r="A38" s="99"/>
      <c r="B38" s="78">
        <v>14427787010720</v>
      </c>
      <c r="C38" s="78"/>
      <c r="D38" s="74" t="s">
        <v>77</v>
      </c>
      <c r="E38" s="74" t="s">
        <v>105</v>
      </c>
      <c r="F38" s="79">
        <v>17.760000000000002</v>
      </c>
      <c r="G38" s="80">
        <v>43479</v>
      </c>
      <c r="H38" s="79">
        <v>17.760000000000002</v>
      </c>
    </row>
    <row r="39" spans="1:8" x14ac:dyDescent="0.2">
      <c r="A39" s="99"/>
      <c r="B39" s="78">
        <v>14427787010828</v>
      </c>
      <c r="C39" s="78"/>
      <c r="D39" s="74" t="s">
        <v>77</v>
      </c>
      <c r="E39" s="74" t="s">
        <v>106</v>
      </c>
      <c r="F39" s="79">
        <v>31.03</v>
      </c>
      <c r="G39" s="80">
        <v>43507</v>
      </c>
      <c r="H39" s="79">
        <v>31.03</v>
      </c>
    </row>
    <row r="40" spans="1:8" x14ac:dyDescent="0.2">
      <c r="A40" s="99"/>
      <c r="B40" s="78">
        <v>144277870110807</v>
      </c>
      <c r="C40" s="78"/>
      <c r="D40" s="74" t="s">
        <v>77</v>
      </c>
      <c r="E40" s="74" t="s">
        <v>107</v>
      </c>
      <c r="F40" s="79">
        <v>26.25</v>
      </c>
      <c r="G40" s="80">
        <v>43501</v>
      </c>
      <c r="H40" s="79">
        <v>26.25</v>
      </c>
    </row>
    <row r="41" spans="1:8" x14ac:dyDescent="0.2">
      <c r="A41" s="99"/>
      <c r="B41" s="78">
        <v>21950323200015</v>
      </c>
      <c r="C41" s="78" t="s">
        <v>211</v>
      </c>
      <c r="D41" s="74" t="s">
        <v>108</v>
      </c>
      <c r="E41" s="74" t="s">
        <v>109</v>
      </c>
      <c r="F41" s="79">
        <v>77.75</v>
      </c>
      <c r="G41" s="80">
        <v>43623</v>
      </c>
      <c r="H41" s="79">
        <v>77.75</v>
      </c>
    </row>
    <row r="42" spans="1:8" x14ac:dyDescent="0.2">
      <c r="A42" s="99"/>
      <c r="B42" s="78">
        <v>14427787011083</v>
      </c>
      <c r="C42" s="78"/>
      <c r="D42" s="74" t="s">
        <v>77</v>
      </c>
      <c r="E42" s="74" t="s">
        <v>110</v>
      </c>
      <c r="F42" s="79">
        <v>74.37</v>
      </c>
      <c r="G42" s="80">
        <v>43598</v>
      </c>
      <c r="H42" s="79">
        <v>74.37</v>
      </c>
    </row>
    <row r="43" spans="1:8" x14ac:dyDescent="0.2">
      <c r="A43" s="99"/>
      <c r="B43" s="78">
        <v>14427787010967</v>
      </c>
      <c r="C43" s="78"/>
      <c r="D43" s="74" t="s">
        <v>77</v>
      </c>
      <c r="E43" s="74" t="s">
        <v>111</v>
      </c>
      <c r="F43" s="79">
        <v>29.33</v>
      </c>
      <c r="G43" s="80">
        <v>43556</v>
      </c>
      <c r="H43" s="79">
        <v>29.33</v>
      </c>
    </row>
    <row r="44" spans="1:8" x14ac:dyDescent="0.2">
      <c r="A44" s="99"/>
      <c r="B44" s="78">
        <v>14427787010968</v>
      </c>
      <c r="C44" s="78"/>
      <c r="D44" s="74" t="s">
        <v>77</v>
      </c>
      <c r="E44" s="74" t="s">
        <v>111</v>
      </c>
      <c r="F44" s="79">
        <v>20.51</v>
      </c>
      <c r="G44" s="80">
        <v>43556</v>
      </c>
      <c r="H44" s="79">
        <v>20.51</v>
      </c>
    </row>
    <row r="45" spans="1:8" x14ac:dyDescent="0.2">
      <c r="A45" s="99"/>
      <c r="B45" s="78">
        <v>14427787011804</v>
      </c>
      <c r="C45" s="78"/>
      <c r="D45" s="74" t="s">
        <v>77</v>
      </c>
      <c r="E45" s="74" t="s">
        <v>112</v>
      </c>
      <c r="F45" s="79">
        <v>48.56</v>
      </c>
      <c r="G45" s="80">
        <v>43812</v>
      </c>
      <c r="H45" s="79">
        <v>48.56</v>
      </c>
    </row>
    <row r="46" spans="1:8" x14ac:dyDescent="0.2">
      <c r="A46" s="99"/>
      <c r="B46" s="78">
        <v>14427787011340</v>
      </c>
      <c r="C46" s="78"/>
      <c r="D46" s="74" t="s">
        <v>77</v>
      </c>
      <c r="E46" s="74" t="s">
        <v>113</v>
      </c>
      <c r="F46" s="79">
        <v>18.57</v>
      </c>
      <c r="G46" s="80">
        <v>43665</v>
      </c>
      <c r="H46" s="79">
        <v>18.57</v>
      </c>
    </row>
    <row r="47" spans="1:8" x14ac:dyDescent="0.2">
      <c r="A47" s="99"/>
      <c r="B47" s="78">
        <v>1027</v>
      </c>
      <c r="C47" s="78"/>
      <c r="D47" s="74" t="s">
        <v>75</v>
      </c>
      <c r="E47" s="74" t="s">
        <v>110</v>
      </c>
      <c r="F47" s="79">
        <v>1.1499999999999999</v>
      </c>
      <c r="G47" s="80">
        <v>43599</v>
      </c>
      <c r="H47" s="79">
        <v>1.1499999999999999</v>
      </c>
    </row>
    <row r="48" spans="1:8" ht="28.5" x14ac:dyDescent="0.2">
      <c r="A48" s="99"/>
      <c r="B48" s="78" t="s">
        <v>114</v>
      </c>
      <c r="C48" s="78"/>
      <c r="D48" s="74" t="s">
        <v>115</v>
      </c>
      <c r="E48" s="74" t="s">
        <v>116</v>
      </c>
      <c r="F48" s="79">
        <v>170</v>
      </c>
      <c r="G48" s="80">
        <v>43748</v>
      </c>
      <c r="H48" s="79">
        <v>170</v>
      </c>
    </row>
    <row r="49" spans="1:8" x14ac:dyDescent="0.2">
      <c r="A49" s="99"/>
      <c r="B49" s="78" t="s">
        <v>114</v>
      </c>
      <c r="C49" s="78"/>
      <c r="D49" s="74" t="s">
        <v>75</v>
      </c>
      <c r="E49" s="74" t="s">
        <v>117</v>
      </c>
      <c r="F49" s="79">
        <v>3.03</v>
      </c>
      <c r="G49" s="80">
        <v>43748</v>
      </c>
      <c r="H49" s="79">
        <v>3.03</v>
      </c>
    </row>
    <row r="50" spans="1:8" x14ac:dyDescent="0.2">
      <c r="A50" s="100"/>
      <c r="B50" s="78" t="s">
        <v>114</v>
      </c>
      <c r="C50" s="78"/>
      <c r="D50" s="74" t="s">
        <v>118</v>
      </c>
      <c r="E50" s="74" t="s">
        <v>119</v>
      </c>
      <c r="F50" s="79">
        <v>28</v>
      </c>
      <c r="G50" s="80">
        <v>43788</v>
      </c>
      <c r="H50" s="79">
        <v>28</v>
      </c>
    </row>
    <row r="51" spans="1:8" ht="30" customHeight="1" x14ac:dyDescent="0.2">
      <c r="A51" s="98">
        <v>6068</v>
      </c>
      <c r="B51" s="78">
        <v>83000340</v>
      </c>
      <c r="C51" s="78"/>
      <c r="D51" s="74" t="s">
        <v>91</v>
      </c>
      <c r="E51" s="74" t="s">
        <v>92</v>
      </c>
      <c r="F51" s="79">
        <v>6.72</v>
      </c>
      <c r="G51" s="80">
        <v>43185</v>
      </c>
      <c r="H51" s="79">
        <v>6.72</v>
      </c>
    </row>
    <row r="52" spans="1:8" x14ac:dyDescent="0.2">
      <c r="A52" s="99"/>
      <c r="B52" s="78">
        <v>84000250</v>
      </c>
      <c r="C52" s="78"/>
      <c r="D52" s="74" t="s">
        <v>91</v>
      </c>
      <c r="E52" s="74" t="s">
        <v>93</v>
      </c>
      <c r="F52" s="79">
        <v>44.94</v>
      </c>
      <c r="G52" s="80">
        <v>43194</v>
      </c>
      <c r="H52" s="79">
        <v>44.94</v>
      </c>
    </row>
    <row r="53" spans="1:8" x14ac:dyDescent="0.2">
      <c r="A53" s="99"/>
      <c r="B53" s="78" t="s">
        <v>94</v>
      </c>
      <c r="C53" s="78"/>
      <c r="D53" s="74" t="s">
        <v>75</v>
      </c>
      <c r="E53" s="74" t="s">
        <v>95</v>
      </c>
      <c r="F53" s="79">
        <v>5.8</v>
      </c>
      <c r="G53" s="80">
        <v>43202</v>
      </c>
      <c r="H53" s="79">
        <v>5.8</v>
      </c>
    </row>
    <row r="54" spans="1:8" x14ac:dyDescent="0.2">
      <c r="A54" s="99"/>
      <c r="B54" s="78">
        <v>89000449</v>
      </c>
      <c r="C54" s="78"/>
      <c r="D54" s="74" t="s">
        <v>91</v>
      </c>
      <c r="E54" s="74" t="s">
        <v>96</v>
      </c>
      <c r="F54" s="79">
        <v>43.58</v>
      </c>
      <c r="G54" s="80">
        <v>43354</v>
      </c>
      <c r="H54" s="79">
        <v>43.58</v>
      </c>
    </row>
    <row r="55" spans="1:8" x14ac:dyDescent="0.2">
      <c r="A55" s="99"/>
      <c r="B55" s="78" t="s">
        <v>97</v>
      </c>
      <c r="C55" s="78"/>
      <c r="D55" s="74" t="s">
        <v>98</v>
      </c>
      <c r="E55" s="74" t="s">
        <v>99</v>
      </c>
      <c r="F55" s="79">
        <v>217.64</v>
      </c>
      <c r="G55" s="80">
        <v>43376</v>
      </c>
      <c r="H55" s="79">
        <v>217.64</v>
      </c>
    </row>
    <row r="56" spans="1:8" x14ac:dyDescent="0.2">
      <c r="A56" s="99"/>
      <c r="B56" s="78" t="s">
        <v>100</v>
      </c>
      <c r="C56" s="78"/>
      <c r="D56" s="74" t="s">
        <v>101</v>
      </c>
      <c r="E56" s="74" t="s">
        <v>102</v>
      </c>
      <c r="F56" s="79">
        <v>99.75</v>
      </c>
      <c r="G56" s="80">
        <v>43444</v>
      </c>
      <c r="H56" s="79">
        <v>99.75</v>
      </c>
    </row>
    <row r="57" spans="1:8" x14ac:dyDescent="0.2">
      <c r="A57" s="99"/>
      <c r="B57" s="78">
        <v>20180005000709</v>
      </c>
      <c r="C57" s="78"/>
      <c r="D57" s="74" t="s">
        <v>103</v>
      </c>
      <c r="E57" s="74" t="s">
        <v>102</v>
      </c>
      <c r="F57" s="79">
        <v>101.61</v>
      </c>
      <c r="G57" s="80">
        <v>43437</v>
      </c>
      <c r="H57" s="79">
        <v>101.61</v>
      </c>
    </row>
    <row r="58" spans="1:8" x14ac:dyDescent="0.2">
      <c r="A58" s="99"/>
      <c r="B58" s="78">
        <v>32301181200006</v>
      </c>
      <c r="C58" s="78"/>
      <c r="D58" s="74" t="s">
        <v>104</v>
      </c>
      <c r="E58" s="74" t="s">
        <v>102</v>
      </c>
      <c r="F58" s="79">
        <v>172.5</v>
      </c>
      <c r="G58" s="80">
        <v>43437</v>
      </c>
      <c r="H58" s="79">
        <v>172.5</v>
      </c>
    </row>
    <row r="59" spans="1:8" ht="30" customHeight="1" x14ac:dyDescent="0.2">
      <c r="A59" s="99"/>
      <c r="B59" s="78">
        <v>3258561541570</v>
      </c>
      <c r="C59" s="78"/>
      <c r="D59" s="74" t="s">
        <v>120</v>
      </c>
      <c r="E59" s="74" t="s">
        <v>110</v>
      </c>
      <c r="F59" s="79">
        <v>2.15</v>
      </c>
      <c r="G59" s="80">
        <v>43599</v>
      </c>
      <c r="H59" s="79">
        <v>2.15</v>
      </c>
    </row>
    <row r="60" spans="1:8" x14ac:dyDescent="0.2">
      <c r="A60" s="99"/>
      <c r="B60" s="78">
        <v>20190005000555</v>
      </c>
      <c r="C60" s="78"/>
      <c r="D60" s="74" t="s">
        <v>121</v>
      </c>
      <c r="E60" s="74" t="s">
        <v>99</v>
      </c>
      <c r="F60" s="79">
        <v>124.42</v>
      </c>
      <c r="G60" s="80">
        <v>43747</v>
      </c>
      <c r="H60" s="79">
        <v>124.42</v>
      </c>
    </row>
    <row r="61" spans="1:8" x14ac:dyDescent="0.2">
      <c r="A61" s="99"/>
      <c r="B61" s="78">
        <v>20190005000661</v>
      </c>
      <c r="C61" s="78"/>
      <c r="D61" s="74" t="s">
        <v>121</v>
      </c>
      <c r="E61" s="74" t="s">
        <v>102</v>
      </c>
      <c r="F61" s="79">
        <v>50.34</v>
      </c>
      <c r="G61" s="80">
        <v>43789</v>
      </c>
      <c r="H61" s="79">
        <v>50.34</v>
      </c>
    </row>
    <row r="62" spans="1:8" x14ac:dyDescent="0.2">
      <c r="A62" s="100"/>
      <c r="B62" s="78" t="s">
        <v>122</v>
      </c>
      <c r="C62" s="78"/>
      <c r="D62" s="74" t="s">
        <v>101</v>
      </c>
      <c r="E62" s="74" t="s">
        <v>102</v>
      </c>
      <c r="F62" s="79">
        <v>433.45</v>
      </c>
      <c r="G62" s="80">
        <v>43796</v>
      </c>
      <c r="H62" s="79">
        <v>433.45</v>
      </c>
    </row>
    <row r="63" spans="1:8" x14ac:dyDescent="0.2">
      <c r="A63" s="81" t="s">
        <v>28</v>
      </c>
      <c r="B63" s="82"/>
      <c r="C63" s="82"/>
      <c r="D63" s="82"/>
      <c r="E63" s="82"/>
      <c r="F63" s="83"/>
      <c r="G63" s="82"/>
      <c r="H63" s="83"/>
    </row>
    <row r="64" spans="1:8" ht="15" customHeight="1" x14ac:dyDescent="0.2">
      <c r="A64" s="98">
        <v>611</v>
      </c>
      <c r="B64" s="74">
        <v>13</v>
      </c>
      <c r="C64" s="74"/>
      <c r="D64" s="74" t="s">
        <v>123</v>
      </c>
      <c r="E64" s="74" t="s">
        <v>124</v>
      </c>
      <c r="F64" s="79">
        <v>660</v>
      </c>
      <c r="G64" s="80">
        <v>43133</v>
      </c>
      <c r="H64" s="79">
        <v>660</v>
      </c>
    </row>
    <row r="65" spans="1:8" ht="15" customHeight="1" x14ac:dyDescent="0.2">
      <c r="A65" s="99"/>
      <c r="B65" s="74">
        <v>22</v>
      </c>
      <c r="C65" s="74"/>
      <c r="D65" s="74" t="s">
        <v>123</v>
      </c>
      <c r="E65" s="74" t="s">
        <v>125</v>
      </c>
      <c r="F65" s="79">
        <v>660</v>
      </c>
      <c r="G65" s="80">
        <v>43147</v>
      </c>
      <c r="H65" s="79">
        <v>660</v>
      </c>
    </row>
    <row r="66" spans="1:8" ht="15" customHeight="1" x14ac:dyDescent="0.2">
      <c r="A66" s="99"/>
      <c r="B66" s="74">
        <v>28</v>
      </c>
      <c r="C66" s="74"/>
      <c r="D66" s="74" t="s">
        <v>123</v>
      </c>
      <c r="E66" s="74" t="s">
        <v>126</v>
      </c>
      <c r="F66" s="79">
        <v>880</v>
      </c>
      <c r="G66" s="80">
        <v>43189</v>
      </c>
      <c r="H66" s="79">
        <v>880</v>
      </c>
    </row>
    <row r="67" spans="1:8" ht="15" customHeight="1" x14ac:dyDescent="0.2">
      <c r="A67" s="99"/>
      <c r="B67" s="74">
        <v>33</v>
      </c>
      <c r="C67" s="74"/>
      <c r="D67" s="74" t="s">
        <v>123</v>
      </c>
      <c r="E67" s="74" t="s">
        <v>127</v>
      </c>
      <c r="F67" s="79">
        <v>440</v>
      </c>
      <c r="G67" s="80">
        <v>43203</v>
      </c>
      <c r="H67" s="79">
        <v>440</v>
      </c>
    </row>
    <row r="68" spans="1:8" ht="15" customHeight="1" x14ac:dyDescent="0.2">
      <c r="A68" s="99"/>
      <c r="B68" s="74">
        <v>43</v>
      </c>
      <c r="C68" s="74"/>
      <c r="D68" s="74" t="s">
        <v>123</v>
      </c>
      <c r="E68" s="74" t="s">
        <v>128</v>
      </c>
      <c r="F68" s="79">
        <v>777</v>
      </c>
      <c r="G68" s="80">
        <v>43251</v>
      </c>
      <c r="H68" s="79">
        <v>777</v>
      </c>
    </row>
    <row r="69" spans="1:8" ht="15" customHeight="1" x14ac:dyDescent="0.2">
      <c r="A69" s="99"/>
      <c r="B69" s="74" t="s">
        <v>114</v>
      </c>
      <c r="C69" s="74"/>
      <c r="D69" s="74" t="s">
        <v>129</v>
      </c>
      <c r="E69" s="74" t="s">
        <v>130</v>
      </c>
      <c r="F69" s="79">
        <v>350</v>
      </c>
      <c r="G69" s="80">
        <v>43344</v>
      </c>
      <c r="H69" s="79">
        <v>350</v>
      </c>
    </row>
    <row r="70" spans="1:8" ht="15" customHeight="1" x14ac:dyDescent="0.2">
      <c r="A70" s="99"/>
      <c r="B70" s="74" t="s">
        <v>131</v>
      </c>
      <c r="C70" s="74"/>
      <c r="D70" s="74" t="s">
        <v>132</v>
      </c>
      <c r="E70" s="74" t="s">
        <v>133</v>
      </c>
      <c r="F70" s="79">
        <v>430</v>
      </c>
      <c r="G70" s="80">
        <v>43447</v>
      </c>
      <c r="H70" s="79">
        <v>430</v>
      </c>
    </row>
    <row r="71" spans="1:8" ht="15" customHeight="1" x14ac:dyDescent="0.2">
      <c r="A71" s="99"/>
      <c r="B71" s="74" t="s">
        <v>134</v>
      </c>
      <c r="C71" s="74"/>
      <c r="D71" s="74" t="s">
        <v>135</v>
      </c>
      <c r="E71" s="74" t="s">
        <v>136</v>
      </c>
      <c r="F71" s="79">
        <v>540</v>
      </c>
      <c r="G71" s="80">
        <v>43406</v>
      </c>
      <c r="H71" s="79">
        <v>540</v>
      </c>
    </row>
    <row r="72" spans="1:8" ht="15" customHeight="1" x14ac:dyDescent="0.2">
      <c r="A72" s="99"/>
      <c r="B72" s="74">
        <v>2</v>
      </c>
      <c r="C72" s="74"/>
      <c r="D72" s="74" t="s">
        <v>123</v>
      </c>
      <c r="E72" s="74" t="s">
        <v>137</v>
      </c>
      <c r="F72" s="79">
        <v>1210</v>
      </c>
      <c r="G72" s="80">
        <v>43287</v>
      </c>
      <c r="H72" s="79">
        <v>1210</v>
      </c>
    </row>
    <row r="73" spans="1:8" ht="15" customHeight="1" x14ac:dyDescent="0.2">
      <c r="A73" s="99"/>
      <c r="B73" s="74" t="s">
        <v>114</v>
      </c>
      <c r="C73" s="74"/>
      <c r="D73" s="74" t="s">
        <v>138</v>
      </c>
      <c r="E73" s="74" t="s">
        <v>139</v>
      </c>
      <c r="F73" s="79">
        <v>850</v>
      </c>
      <c r="G73" s="80">
        <v>43409</v>
      </c>
      <c r="H73" s="79">
        <v>850</v>
      </c>
    </row>
    <row r="74" spans="1:8" ht="15" customHeight="1" x14ac:dyDescent="0.2">
      <c r="A74" s="99"/>
      <c r="B74" s="74" t="s">
        <v>140</v>
      </c>
      <c r="C74" s="74"/>
      <c r="D74" s="74" t="s">
        <v>141</v>
      </c>
      <c r="E74" s="74" t="s">
        <v>142</v>
      </c>
      <c r="F74" s="79">
        <v>2203</v>
      </c>
      <c r="G74" s="80">
        <v>43464</v>
      </c>
      <c r="H74" s="79">
        <v>2203</v>
      </c>
    </row>
    <row r="75" spans="1:8" ht="15" customHeight="1" x14ac:dyDescent="0.2">
      <c r="A75" s="99"/>
      <c r="B75" s="74">
        <v>10</v>
      </c>
      <c r="C75" s="74"/>
      <c r="D75" s="74" t="s">
        <v>123</v>
      </c>
      <c r="E75" s="74" t="s">
        <v>143</v>
      </c>
      <c r="F75" s="79">
        <v>880</v>
      </c>
      <c r="G75" s="80">
        <v>43371</v>
      </c>
      <c r="H75" s="79">
        <v>880</v>
      </c>
    </row>
    <row r="76" spans="1:8" ht="15" customHeight="1" x14ac:dyDescent="0.2">
      <c r="A76" s="99"/>
      <c r="B76" s="74">
        <v>16</v>
      </c>
      <c r="C76" s="74"/>
      <c r="D76" s="74" t="s">
        <v>123</v>
      </c>
      <c r="E76" s="74" t="s">
        <v>144</v>
      </c>
      <c r="F76" s="79">
        <v>660</v>
      </c>
      <c r="G76" s="80">
        <v>43392</v>
      </c>
      <c r="H76" s="79">
        <v>660</v>
      </c>
    </row>
    <row r="77" spans="1:8" ht="15" customHeight="1" x14ac:dyDescent="0.2">
      <c r="A77" s="99"/>
      <c r="B77" s="74">
        <v>21</v>
      </c>
      <c r="C77" s="74"/>
      <c r="D77" s="74" t="s">
        <v>123</v>
      </c>
      <c r="E77" s="74" t="s">
        <v>145</v>
      </c>
      <c r="F77" s="79">
        <v>880</v>
      </c>
      <c r="G77" s="80">
        <v>43434</v>
      </c>
      <c r="H77" s="79">
        <v>880</v>
      </c>
    </row>
    <row r="78" spans="1:8" ht="15" customHeight="1" x14ac:dyDescent="0.2">
      <c r="A78" s="99"/>
      <c r="B78" s="74">
        <v>27</v>
      </c>
      <c r="C78" s="74"/>
      <c r="D78" s="74" t="s">
        <v>123</v>
      </c>
      <c r="E78" s="74" t="s">
        <v>146</v>
      </c>
      <c r="F78" s="79">
        <v>660</v>
      </c>
      <c r="G78" s="80">
        <v>43455</v>
      </c>
      <c r="H78" s="79">
        <v>660</v>
      </c>
    </row>
    <row r="79" spans="1:8" ht="15" customHeight="1" x14ac:dyDescent="0.2">
      <c r="A79" s="99"/>
      <c r="B79" s="74" t="s">
        <v>114</v>
      </c>
      <c r="C79" s="74"/>
      <c r="D79" s="74" t="s">
        <v>147</v>
      </c>
      <c r="E79" s="74" t="s">
        <v>148</v>
      </c>
      <c r="F79" s="79">
        <v>225</v>
      </c>
      <c r="G79" s="80">
        <v>43553</v>
      </c>
      <c r="H79" s="79">
        <v>225</v>
      </c>
    </row>
    <row r="80" spans="1:8" ht="15" customHeight="1" x14ac:dyDescent="0.2">
      <c r="A80" s="99"/>
      <c r="B80" s="84">
        <v>43678</v>
      </c>
      <c r="C80" s="74"/>
      <c r="D80" s="74" t="s">
        <v>149</v>
      </c>
      <c r="E80" s="74" t="s">
        <v>150</v>
      </c>
      <c r="F80" s="79">
        <v>1300</v>
      </c>
      <c r="G80" s="80">
        <v>43572</v>
      </c>
      <c r="H80" s="79">
        <v>1300</v>
      </c>
    </row>
    <row r="81" spans="1:8" ht="15" customHeight="1" x14ac:dyDescent="0.2">
      <c r="A81" s="99"/>
      <c r="B81" s="74">
        <v>3</v>
      </c>
      <c r="C81" s="74"/>
      <c r="D81" s="74" t="s">
        <v>123</v>
      </c>
      <c r="E81" s="74" t="s">
        <v>151</v>
      </c>
      <c r="F81" s="79">
        <v>770</v>
      </c>
      <c r="G81" s="80">
        <v>43495</v>
      </c>
      <c r="H81" s="79">
        <v>770</v>
      </c>
    </row>
    <row r="82" spans="1:8" ht="15" customHeight="1" x14ac:dyDescent="0.2">
      <c r="A82" s="99"/>
      <c r="B82" s="74">
        <v>10</v>
      </c>
      <c r="C82" s="74"/>
      <c r="D82" s="74" t="s">
        <v>123</v>
      </c>
      <c r="E82" s="74" t="s">
        <v>162</v>
      </c>
      <c r="F82" s="79">
        <v>770</v>
      </c>
      <c r="G82" s="80">
        <v>43518</v>
      </c>
      <c r="H82" s="79">
        <v>770</v>
      </c>
    </row>
    <row r="83" spans="1:8" ht="15" customHeight="1" x14ac:dyDescent="0.2">
      <c r="A83" s="99"/>
      <c r="B83" s="74">
        <v>17</v>
      </c>
      <c r="C83" s="74"/>
      <c r="D83" s="74" t="s">
        <v>123</v>
      </c>
      <c r="E83" s="74" t="s">
        <v>163</v>
      </c>
      <c r="F83" s="79">
        <v>660</v>
      </c>
      <c r="G83" s="80">
        <v>43553</v>
      </c>
      <c r="H83" s="79">
        <v>660</v>
      </c>
    </row>
    <row r="84" spans="1:8" ht="15" customHeight="1" x14ac:dyDescent="0.2">
      <c r="A84" s="99"/>
      <c r="B84" s="74">
        <v>20190902</v>
      </c>
      <c r="C84" s="74"/>
      <c r="D84" s="74" t="s">
        <v>129</v>
      </c>
      <c r="E84" s="74" t="s">
        <v>152</v>
      </c>
      <c r="F84" s="79">
        <v>350</v>
      </c>
      <c r="G84" s="80">
        <v>43731</v>
      </c>
      <c r="H84" s="79">
        <v>350</v>
      </c>
    </row>
    <row r="85" spans="1:8" ht="15" customHeight="1" x14ac:dyDescent="0.2">
      <c r="A85" s="99"/>
      <c r="B85" s="74">
        <v>22</v>
      </c>
      <c r="C85" s="74"/>
      <c r="D85" s="74" t="s">
        <v>123</v>
      </c>
      <c r="E85" s="74" t="s">
        <v>153</v>
      </c>
      <c r="F85" s="79">
        <v>660</v>
      </c>
      <c r="G85" s="80">
        <v>43574</v>
      </c>
      <c r="H85" s="79">
        <v>660</v>
      </c>
    </row>
    <row r="86" spans="1:8" ht="15" customHeight="1" x14ac:dyDescent="0.2">
      <c r="A86" s="99"/>
      <c r="B86" s="74">
        <v>23</v>
      </c>
      <c r="C86" s="74"/>
      <c r="D86" s="74" t="s">
        <v>123</v>
      </c>
      <c r="E86" s="74" t="s">
        <v>164</v>
      </c>
      <c r="F86" s="79">
        <v>660</v>
      </c>
      <c r="G86" s="80">
        <v>43609</v>
      </c>
      <c r="H86" s="79">
        <v>660</v>
      </c>
    </row>
    <row r="87" spans="1:8" ht="15" customHeight="1" x14ac:dyDescent="0.2">
      <c r="A87" s="99"/>
      <c r="B87" s="84" t="s">
        <v>154</v>
      </c>
      <c r="C87" s="74"/>
      <c r="D87" s="74" t="s">
        <v>155</v>
      </c>
      <c r="E87" s="74" t="s">
        <v>156</v>
      </c>
      <c r="F87" s="79">
        <v>400</v>
      </c>
      <c r="G87" s="80">
        <v>43748</v>
      </c>
      <c r="H87" s="79">
        <v>400</v>
      </c>
    </row>
    <row r="88" spans="1:8" ht="15" customHeight="1" x14ac:dyDescent="0.2">
      <c r="A88" s="99"/>
      <c r="B88" s="74" t="s">
        <v>157</v>
      </c>
      <c r="C88" s="74"/>
      <c r="D88" s="74" t="s">
        <v>158</v>
      </c>
      <c r="E88" s="74" t="s">
        <v>159</v>
      </c>
      <c r="F88" s="79">
        <v>400</v>
      </c>
      <c r="G88" s="80">
        <v>43748</v>
      </c>
      <c r="H88" s="79">
        <v>400</v>
      </c>
    </row>
    <row r="89" spans="1:8" ht="15" customHeight="1" x14ac:dyDescent="0.2">
      <c r="A89" s="99"/>
      <c r="B89" s="74">
        <v>194889</v>
      </c>
      <c r="C89" s="74"/>
      <c r="D89" s="74" t="s">
        <v>160</v>
      </c>
      <c r="E89" s="74" t="s">
        <v>142</v>
      </c>
      <c r="F89" s="79">
        <v>3500</v>
      </c>
      <c r="G89" s="80">
        <v>43816</v>
      </c>
      <c r="H89" s="79">
        <v>3500</v>
      </c>
    </row>
    <row r="90" spans="1:8" ht="15" customHeight="1" x14ac:dyDescent="0.2">
      <c r="A90" s="99"/>
      <c r="B90" s="74">
        <v>33</v>
      </c>
      <c r="C90" s="74"/>
      <c r="D90" s="74" t="s">
        <v>123</v>
      </c>
      <c r="E90" s="74" t="s">
        <v>161</v>
      </c>
      <c r="F90" s="79">
        <v>1100</v>
      </c>
      <c r="G90" s="80">
        <v>43651</v>
      </c>
      <c r="H90" s="79">
        <v>1100</v>
      </c>
    </row>
    <row r="91" spans="1:8" ht="15" customHeight="1" x14ac:dyDescent="0.2">
      <c r="A91" s="99"/>
      <c r="B91" s="74">
        <v>40</v>
      </c>
      <c r="C91" s="74"/>
      <c r="D91" s="74" t="s">
        <v>123</v>
      </c>
      <c r="E91" s="74" t="s">
        <v>165</v>
      </c>
      <c r="F91" s="79">
        <v>880</v>
      </c>
      <c r="G91" s="80">
        <v>43735</v>
      </c>
      <c r="H91" s="79">
        <v>880</v>
      </c>
    </row>
    <row r="92" spans="1:8" ht="15" customHeight="1" x14ac:dyDescent="0.2">
      <c r="A92" s="99"/>
      <c r="B92" s="74">
        <v>45</v>
      </c>
      <c r="C92" s="74"/>
      <c r="D92" s="74" t="s">
        <v>123</v>
      </c>
      <c r="E92" s="74" t="s">
        <v>166</v>
      </c>
      <c r="F92" s="79">
        <v>660</v>
      </c>
      <c r="G92" s="80">
        <v>43756</v>
      </c>
      <c r="H92" s="79">
        <v>660</v>
      </c>
    </row>
    <row r="93" spans="1:8" ht="15" customHeight="1" x14ac:dyDescent="0.2">
      <c r="A93" s="99"/>
      <c r="B93" s="74">
        <v>1</v>
      </c>
      <c r="C93" s="74"/>
      <c r="D93" s="74" t="s">
        <v>123</v>
      </c>
      <c r="E93" s="74" t="s">
        <v>167</v>
      </c>
      <c r="F93" s="79">
        <v>880</v>
      </c>
      <c r="G93" s="80">
        <v>43798</v>
      </c>
      <c r="H93" s="79">
        <v>880</v>
      </c>
    </row>
    <row r="94" spans="1:8" ht="15" customHeight="1" x14ac:dyDescent="0.2">
      <c r="A94" s="100"/>
      <c r="B94" s="74">
        <v>7</v>
      </c>
      <c r="C94" s="74"/>
      <c r="D94" s="74" t="s">
        <v>123</v>
      </c>
      <c r="E94" s="74" t="s">
        <v>168</v>
      </c>
      <c r="F94" s="79">
        <v>660</v>
      </c>
      <c r="G94" s="80">
        <v>43819</v>
      </c>
      <c r="H94" s="79">
        <v>660</v>
      </c>
    </row>
    <row r="95" spans="1:8" ht="14.25" customHeight="1" x14ac:dyDescent="0.2">
      <c r="A95" s="101" t="s">
        <v>29</v>
      </c>
      <c r="B95" s="102"/>
      <c r="C95" s="82"/>
      <c r="D95" s="82"/>
      <c r="E95" s="82"/>
      <c r="F95" s="83"/>
      <c r="G95" s="82"/>
      <c r="H95" s="83"/>
    </row>
    <row r="96" spans="1:8" x14ac:dyDescent="0.2">
      <c r="A96" s="98">
        <v>6238</v>
      </c>
      <c r="B96" s="74" t="s">
        <v>172</v>
      </c>
      <c r="C96" s="74"/>
      <c r="D96" s="74" t="s">
        <v>170</v>
      </c>
      <c r="E96" s="74" t="s">
        <v>171</v>
      </c>
      <c r="F96" s="79">
        <v>1355</v>
      </c>
      <c r="G96" s="80">
        <v>43409</v>
      </c>
      <c r="H96" s="79">
        <v>1355</v>
      </c>
    </row>
    <row r="97" spans="1:8" x14ac:dyDescent="0.2">
      <c r="A97" s="100"/>
      <c r="B97" s="74" t="s">
        <v>169</v>
      </c>
      <c r="C97" s="74"/>
      <c r="D97" s="74" t="s">
        <v>170</v>
      </c>
      <c r="E97" s="74" t="s">
        <v>171</v>
      </c>
      <c r="F97" s="79">
        <v>1350</v>
      </c>
      <c r="G97" s="80">
        <v>43773</v>
      </c>
      <c r="H97" s="79">
        <v>1350</v>
      </c>
    </row>
    <row r="98" spans="1:8" ht="15" customHeight="1" x14ac:dyDescent="0.2">
      <c r="A98" s="98">
        <v>6247</v>
      </c>
      <c r="B98" s="74">
        <v>18070046</v>
      </c>
      <c r="C98" s="74"/>
      <c r="D98" s="74" t="s">
        <v>173</v>
      </c>
      <c r="E98" s="74" t="s">
        <v>174</v>
      </c>
      <c r="F98" s="79">
        <v>821.21</v>
      </c>
      <c r="G98" s="80">
        <v>43312</v>
      </c>
      <c r="H98" s="79">
        <v>821.21</v>
      </c>
    </row>
    <row r="99" spans="1:8" ht="15" customHeight="1" x14ac:dyDescent="0.2">
      <c r="A99" s="99"/>
      <c r="B99" s="74">
        <v>18080160</v>
      </c>
      <c r="C99" s="74"/>
      <c r="D99" s="74" t="s">
        <v>173</v>
      </c>
      <c r="E99" s="74" t="s">
        <v>175</v>
      </c>
      <c r="F99" s="79">
        <v>1725</v>
      </c>
      <c r="G99" s="80">
        <v>43343</v>
      </c>
      <c r="H99" s="79">
        <v>1725</v>
      </c>
    </row>
    <row r="100" spans="1:8" ht="15" customHeight="1" x14ac:dyDescent="0.2">
      <c r="A100" s="99"/>
      <c r="B100" s="74">
        <v>18090063</v>
      </c>
      <c r="C100" s="74"/>
      <c r="D100" s="74" t="s">
        <v>173</v>
      </c>
      <c r="E100" s="74" t="s">
        <v>176</v>
      </c>
      <c r="F100" s="79">
        <v>607.20000000000005</v>
      </c>
      <c r="G100" s="80">
        <v>43360</v>
      </c>
      <c r="H100" s="79">
        <v>607.20000000000005</v>
      </c>
    </row>
    <row r="101" spans="1:8" ht="15" customHeight="1" x14ac:dyDescent="0.2">
      <c r="A101" s="99"/>
      <c r="B101" s="74">
        <v>18070063</v>
      </c>
      <c r="C101" s="74"/>
      <c r="D101" s="74" t="s">
        <v>173</v>
      </c>
      <c r="E101" s="74" t="s">
        <v>177</v>
      </c>
      <c r="F101" s="79">
        <v>1905.01</v>
      </c>
      <c r="G101" s="80">
        <v>43312</v>
      </c>
      <c r="H101" s="79">
        <v>1905.01</v>
      </c>
    </row>
    <row r="102" spans="1:8" ht="15" customHeight="1" x14ac:dyDescent="0.2">
      <c r="A102" s="99"/>
      <c r="B102" s="74">
        <v>18100041</v>
      </c>
      <c r="C102" s="74"/>
      <c r="D102" s="74" t="s">
        <v>173</v>
      </c>
      <c r="E102" s="74" t="s">
        <v>178</v>
      </c>
      <c r="F102" s="79">
        <v>792.2</v>
      </c>
      <c r="G102" s="80">
        <v>43391</v>
      </c>
      <c r="H102" s="79">
        <v>792.2</v>
      </c>
    </row>
    <row r="103" spans="1:8" ht="15" customHeight="1" x14ac:dyDescent="0.2">
      <c r="A103" s="99"/>
      <c r="B103" s="74">
        <v>18110155</v>
      </c>
      <c r="C103" s="74"/>
      <c r="D103" s="74" t="s">
        <v>173</v>
      </c>
      <c r="E103" s="74" t="s">
        <v>179</v>
      </c>
      <c r="F103" s="79">
        <v>1764.6</v>
      </c>
      <c r="G103" s="80">
        <v>43434</v>
      </c>
      <c r="H103" s="79">
        <v>1764.6</v>
      </c>
    </row>
    <row r="104" spans="1:8" ht="15" customHeight="1" x14ac:dyDescent="0.2">
      <c r="A104" s="99"/>
      <c r="B104" s="74">
        <v>19010114</v>
      </c>
      <c r="C104" s="74"/>
      <c r="D104" s="74" t="s">
        <v>173</v>
      </c>
      <c r="E104" s="74" t="s">
        <v>180</v>
      </c>
      <c r="F104" s="79">
        <v>507</v>
      </c>
      <c r="G104" s="80">
        <v>43496</v>
      </c>
      <c r="H104" s="79">
        <v>507</v>
      </c>
    </row>
    <row r="105" spans="1:8" ht="15" customHeight="1" x14ac:dyDescent="0.2">
      <c r="A105" s="99"/>
      <c r="B105" s="74">
        <v>19060112</v>
      </c>
      <c r="C105" s="74"/>
      <c r="D105" s="74" t="s">
        <v>173</v>
      </c>
      <c r="E105" s="74" t="s">
        <v>181</v>
      </c>
      <c r="F105" s="79">
        <v>966.8</v>
      </c>
      <c r="G105" s="80">
        <v>43642</v>
      </c>
      <c r="H105" s="79">
        <v>966.8</v>
      </c>
    </row>
    <row r="106" spans="1:8" ht="15" customHeight="1" x14ac:dyDescent="0.2">
      <c r="A106" s="99"/>
      <c r="B106" s="74">
        <v>19070041</v>
      </c>
      <c r="C106" s="74"/>
      <c r="D106" s="74" t="s">
        <v>173</v>
      </c>
      <c r="E106" s="74" t="s">
        <v>182</v>
      </c>
      <c r="F106" s="79">
        <v>411.22</v>
      </c>
      <c r="G106" s="80">
        <v>43677</v>
      </c>
      <c r="H106" s="79">
        <v>411.22</v>
      </c>
    </row>
    <row r="107" spans="1:8" ht="15" customHeight="1" x14ac:dyDescent="0.2">
      <c r="A107" s="100"/>
      <c r="B107" s="74">
        <v>19080200</v>
      </c>
      <c r="C107" s="74"/>
      <c r="D107" s="74" t="s">
        <v>173</v>
      </c>
      <c r="E107" s="74" t="s">
        <v>183</v>
      </c>
      <c r="F107" s="79">
        <v>1106</v>
      </c>
      <c r="G107" s="80">
        <v>43708</v>
      </c>
      <c r="H107" s="79">
        <v>1106</v>
      </c>
    </row>
    <row r="108" spans="1:8" ht="15" customHeight="1" x14ac:dyDescent="0.2">
      <c r="A108" s="98">
        <v>6257</v>
      </c>
      <c r="B108" s="74" t="s">
        <v>184</v>
      </c>
      <c r="C108" s="74"/>
      <c r="D108" s="74" t="s">
        <v>185</v>
      </c>
      <c r="E108" s="74" t="s">
        <v>186</v>
      </c>
      <c r="F108" s="79">
        <v>9680</v>
      </c>
      <c r="G108" s="80">
        <v>43453</v>
      </c>
      <c r="H108" s="79">
        <v>9680</v>
      </c>
    </row>
    <row r="109" spans="1:8" ht="15" customHeight="1" x14ac:dyDescent="0.2">
      <c r="A109" s="100"/>
      <c r="B109" s="74">
        <v>19120397</v>
      </c>
      <c r="C109" s="74"/>
      <c r="D109" s="74" t="s">
        <v>187</v>
      </c>
      <c r="E109" s="74" t="s">
        <v>186</v>
      </c>
      <c r="F109" s="79">
        <v>9345</v>
      </c>
      <c r="G109" s="80">
        <v>43826</v>
      </c>
      <c r="H109" s="79">
        <v>9345</v>
      </c>
    </row>
    <row r="110" spans="1:8" ht="15" customHeight="1" x14ac:dyDescent="0.2">
      <c r="A110" s="98">
        <v>6288</v>
      </c>
      <c r="B110" s="74" t="s">
        <v>188</v>
      </c>
      <c r="C110" s="74"/>
      <c r="D110" s="74" t="s">
        <v>189</v>
      </c>
      <c r="E110" s="74" t="s">
        <v>190</v>
      </c>
      <c r="F110" s="79">
        <v>326.5</v>
      </c>
      <c r="G110" s="80">
        <v>43136</v>
      </c>
      <c r="H110" s="79">
        <v>326.5</v>
      </c>
    </row>
    <row r="111" spans="1:8" ht="28.5" x14ac:dyDescent="0.2">
      <c r="A111" s="99"/>
      <c r="B111" s="74" t="s">
        <v>114</v>
      </c>
      <c r="C111" s="74"/>
      <c r="D111" s="74" t="s">
        <v>191</v>
      </c>
      <c r="E111" s="74" t="s">
        <v>192</v>
      </c>
      <c r="F111" s="79">
        <v>227</v>
      </c>
      <c r="G111" s="80">
        <v>43209</v>
      </c>
      <c r="H111" s="79">
        <v>227</v>
      </c>
    </row>
    <row r="112" spans="1:8" ht="28.5" x14ac:dyDescent="0.2">
      <c r="A112" s="99"/>
      <c r="B112" s="74">
        <v>20746</v>
      </c>
      <c r="C112" s="74"/>
      <c r="D112" s="74" t="s">
        <v>191</v>
      </c>
      <c r="E112" s="74" t="s">
        <v>192</v>
      </c>
      <c r="F112" s="79">
        <v>531</v>
      </c>
      <c r="G112" s="80">
        <v>43284</v>
      </c>
      <c r="H112" s="79">
        <v>531</v>
      </c>
    </row>
    <row r="113" spans="1:8" ht="15" customHeight="1" x14ac:dyDescent="0.2">
      <c r="A113" s="99"/>
      <c r="B113" s="74" t="s">
        <v>193</v>
      </c>
      <c r="C113" s="74"/>
      <c r="D113" s="74" t="s">
        <v>194</v>
      </c>
      <c r="E113" s="74" t="s">
        <v>195</v>
      </c>
      <c r="F113" s="79">
        <v>1271</v>
      </c>
      <c r="G113" s="80">
        <v>43377</v>
      </c>
      <c r="H113" s="79">
        <v>1271</v>
      </c>
    </row>
    <row r="114" spans="1:8" ht="15" customHeight="1" x14ac:dyDescent="0.2">
      <c r="A114" s="99"/>
      <c r="B114" s="74" t="s">
        <v>114</v>
      </c>
      <c r="C114" s="74"/>
      <c r="D114" s="74" t="s">
        <v>196</v>
      </c>
      <c r="E114" s="74" t="s">
        <v>197</v>
      </c>
      <c r="F114" s="79">
        <v>125</v>
      </c>
      <c r="G114" s="80">
        <v>43298</v>
      </c>
      <c r="H114" s="79">
        <v>125</v>
      </c>
    </row>
    <row r="115" spans="1:8" ht="15" customHeight="1" x14ac:dyDescent="0.2">
      <c r="A115" s="99"/>
      <c r="B115" s="74">
        <v>197</v>
      </c>
      <c r="C115" s="74"/>
      <c r="D115" s="74" t="s">
        <v>198</v>
      </c>
      <c r="E115" s="74" t="s">
        <v>199</v>
      </c>
      <c r="F115" s="79">
        <v>680</v>
      </c>
      <c r="G115" s="80">
        <v>43380</v>
      </c>
      <c r="H115" s="79">
        <v>680</v>
      </c>
    </row>
    <row r="116" spans="1:8" ht="28.5" x14ac:dyDescent="0.2">
      <c r="A116" s="99"/>
      <c r="B116" s="74" t="s">
        <v>200</v>
      </c>
      <c r="C116" s="74"/>
      <c r="D116" s="74" t="s">
        <v>201</v>
      </c>
      <c r="E116" s="74" t="s">
        <v>195</v>
      </c>
      <c r="F116" s="79">
        <v>245</v>
      </c>
      <c r="G116" s="80">
        <v>43776</v>
      </c>
      <c r="H116" s="79">
        <v>245</v>
      </c>
    </row>
    <row r="117" spans="1:8" ht="28.5" x14ac:dyDescent="0.2">
      <c r="A117" s="99"/>
      <c r="B117" s="74">
        <v>20021328</v>
      </c>
      <c r="C117" s="74"/>
      <c r="D117" s="74" t="s">
        <v>202</v>
      </c>
      <c r="E117" s="74" t="s">
        <v>203</v>
      </c>
      <c r="F117" s="79">
        <v>30</v>
      </c>
      <c r="G117" s="80">
        <v>43547</v>
      </c>
      <c r="H117" s="79">
        <v>30</v>
      </c>
    </row>
    <row r="118" spans="1:8" ht="15" customHeight="1" x14ac:dyDescent="0.2">
      <c r="A118" s="99"/>
      <c r="B118" s="74" t="s">
        <v>204</v>
      </c>
      <c r="C118" s="74"/>
      <c r="D118" s="74" t="s">
        <v>205</v>
      </c>
      <c r="E118" s="74" t="s">
        <v>206</v>
      </c>
      <c r="F118" s="79">
        <v>78</v>
      </c>
      <c r="G118" s="80">
        <v>43636</v>
      </c>
      <c r="H118" s="79">
        <v>78</v>
      </c>
    </row>
    <row r="119" spans="1:8" ht="28.5" x14ac:dyDescent="0.2">
      <c r="A119" s="100"/>
      <c r="B119" s="74" t="s">
        <v>207</v>
      </c>
      <c r="C119" s="74"/>
      <c r="D119" s="74" t="s">
        <v>208</v>
      </c>
      <c r="E119" s="74" t="s">
        <v>181</v>
      </c>
      <c r="F119" s="79">
        <v>3060</v>
      </c>
      <c r="G119" s="80">
        <v>43612</v>
      </c>
      <c r="H119" s="79">
        <v>3060</v>
      </c>
    </row>
    <row r="120" spans="1:8" ht="15" x14ac:dyDescent="0.2">
      <c r="A120" s="75">
        <v>6281</v>
      </c>
      <c r="B120" s="74" t="s">
        <v>209</v>
      </c>
      <c r="C120" s="74"/>
      <c r="D120" s="74" t="s">
        <v>135</v>
      </c>
      <c r="E120" s="74" t="s">
        <v>210</v>
      </c>
      <c r="F120" s="79">
        <v>40</v>
      </c>
      <c r="G120" s="80">
        <v>43405</v>
      </c>
      <c r="H120" s="79">
        <v>40</v>
      </c>
    </row>
    <row r="121" spans="1:8" x14ac:dyDescent="0.2">
      <c r="A121" s="22"/>
      <c r="B121" s="22"/>
      <c r="C121" s="73"/>
      <c r="D121" s="73"/>
      <c r="E121" s="73"/>
      <c r="F121" s="73"/>
      <c r="G121" s="73"/>
      <c r="H121" s="77"/>
    </row>
    <row r="122" spans="1:8" ht="20.25" x14ac:dyDescent="0.3">
      <c r="G122" s="23" t="s">
        <v>30</v>
      </c>
      <c r="H122" s="76">
        <f>SUM(H30:H121)</f>
        <v>67330.98</v>
      </c>
    </row>
    <row r="125" spans="1:8" ht="20.25" customHeight="1" x14ac:dyDescent="0.2">
      <c r="A125" s="90" t="s">
        <v>63</v>
      </c>
      <c r="B125" s="91"/>
      <c r="C125" s="91"/>
      <c r="D125" s="91"/>
      <c r="E125" s="91"/>
      <c r="F125" s="91"/>
      <c r="G125" s="91"/>
      <c r="H125" s="92"/>
    </row>
    <row r="126" spans="1:8" ht="48" customHeight="1" x14ac:dyDescent="0.2">
      <c r="A126" s="90" t="s">
        <v>65</v>
      </c>
      <c r="B126" s="91"/>
      <c r="C126" s="91"/>
      <c r="D126" s="91"/>
      <c r="E126" s="91"/>
      <c r="F126" s="91"/>
      <c r="G126" s="91"/>
      <c r="H126" s="92"/>
    </row>
    <row r="127" spans="1:8" ht="45" x14ac:dyDescent="0.2">
      <c r="A127" s="1" t="s">
        <v>21</v>
      </c>
      <c r="B127" s="1" t="s">
        <v>50</v>
      </c>
      <c r="C127" s="62"/>
      <c r="D127" s="96" t="s">
        <v>38</v>
      </c>
      <c r="E127" s="97"/>
      <c r="F127" s="96" t="s">
        <v>51</v>
      </c>
      <c r="G127" s="97"/>
      <c r="H127" s="1" t="s">
        <v>37</v>
      </c>
    </row>
    <row r="128" spans="1:8" ht="160.5" customHeight="1" x14ac:dyDescent="0.2">
      <c r="A128" s="41" t="s">
        <v>49</v>
      </c>
      <c r="B128" s="74">
        <v>7</v>
      </c>
      <c r="C128" s="72"/>
      <c r="D128" s="94" t="s">
        <v>215</v>
      </c>
      <c r="E128" s="95"/>
      <c r="F128" s="94" t="s">
        <v>216</v>
      </c>
      <c r="G128" s="95"/>
      <c r="H128" s="76">
        <v>41062.800000000003</v>
      </c>
    </row>
    <row r="129" spans="1:8" ht="161.25" customHeight="1" x14ac:dyDescent="0.2">
      <c r="A129" s="41" t="s">
        <v>47</v>
      </c>
      <c r="B129" s="74">
        <v>7</v>
      </c>
      <c r="C129" s="72"/>
      <c r="D129" s="94" t="s">
        <v>215</v>
      </c>
      <c r="E129" s="95"/>
      <c r="F129" s="94" t="s">
        <v>216</v>
      </c>
      <c r="G129" s="95"/>
      <c r="H129" s="76">
        <v>96466.15</v>
      </c>
    </row>
    <row r="130" spans="1:8" ht="20.25" x14ac:dyDescent="0.3">
      <c r="G130" s="23" t="s">
        <v>30</v>
      </c>
      <c r="H130" s="76">
        <f>SUM(H128:H129)</f>
        <v>137528.95000000001</v>
      </c>
    </row>
    <row r="133" spans="1:8" ht="20.25" customHeight="1" x14ac:dyDescent="0.2">
      <c r="A133" s="90" t="s">
        <v>66</v>
      </c>
      <c r="B133" s="91"/>
      <c r="C133" s="91"/>
      <c r="D133" s="91"/>
      <c r="E133" s="91"/>
      <c r="F133" s="91"/>
      <c r="G133" s="91"/>
      <c r="H133" s="92"/>
    </row>
    <row r="134" spans="1:8" ht="45" customHeight="1" x14ac:dyDescent="0.2">
      <c r="A134" s="90" t="s">
        <v>67</v>
      </c>
      <c r="B134" s="91"/>
      <c r="C134" s="91"/>
      <c r="D134" s="91"/>
      <c r="E134" s="91"/>
      <c r="F134" s="91"/>
      <c r="G134" s="91"/>
      <c r="H134" s="92"/>
    </row>
    <row r="135" spans="1:8" ht="60" x14ac:dyDescent="0.2">
      <c r="A135" s="1" t="s">
        <v>21</v>
      </c>
      <c r="B135" s="1" t="s">
        <v>22</v>
      </c>
      <c r="C135" s="1"/>
      <c r="D135" s="1" t="s">
        <v>23</v>
      </c>
      <c r="E135" s="1" t="s">
        <v>24</v>
      </c>
      <c r="F135" s="1" t="s">
        <v>25</v>
      </c>
      <c r="G135" s="1" t="s">
        <v>34</v>
      </c>
      <c r="H135" s="1" t="s">
        <v>26</v>
      </c>
    </row>
    <row r="136" spans="1:8" x14ac:dyDescent="0.2">
      <c r="A136" s="22"/>
      <c r="B136" s="22"/>
      <c r="C136" s="22"/>
      <c r="D136" s="22"/>
      <c r="E136" s="22"/>
      <c r="F136" s="22"/>
      <c r="G136" s="22"/>
      <c r="H136" s="22"/>
    </row>
    <row r="137" spans="1:8" x14ac:dyDescent="0.2">
      <c r="A137" s="22"/>
      <c r="B137" s="22"/>
      <c r="C137" s="22"/>
      <c r="D137" s="22"/>
      <c r="E137" s="22"/>
      <c r="F137" s="22"/>
      <c r="G137" s="22"/>
      <c r="H137" s="22"/>
    </row>
    <row r="138" spans="1:8" x14ac:dyDescent="0.2">
      <c r="A138" s="22"/>
      <c r="B138" s="22"/>
      <c r="C138" s="22"/>
      <c r="D138" s="22"/>
      <c r="E138" s="22"/>
      <c r="F138" s="22"/>
      <c r="G138" s="22"/>
      <c r="H138" s="22"/>
    </row>
    <row r="139" spans="1:8" x14ac:dyDescent="0.2">
      <c r="A139" s="22"/>
      <c r="B139" s="22"/>
      <c r="C139" s="22"/>
      <c r="D139" s="22"/>
      <c r="E139" s="22"/>
      <c r="F139" s="22"/>
      <c r="G139" s="22"/>
      <c r="H139" s="22"/>
    </row>
    <row r="140" spans="1:8" x14ac:dyDescent="0.2">
      <c r="A140" s="22"/>
      <c r="B140" s="22"/>
      <c r="C140" s="22"/>
      <c r="D140" s="22"/>
      <c r="E140" s="22"/>
      <c r="F140" s="22"/>
      <c r="G140" s="22"/>
      <c r="H140" s="22"/>
    </row>
    <row r="141" spans="1:8" x14ac:dyDescent="0.2">
      <c r="A141" s="22"/>
      <c r="B141" s="22"/>
      <c r="C141" s="22"/>
      <c r="D141" s="22"/>
      <c r="E141" s="22"/>
      <c r="F141" s="22"/>
      <c r="G141" s="22"/>
      <c r="H141" s="22"/>
    </row>
    <row r="142" spans="1:8" x14ac:dyDescent="0.2">
      <c r="A142" s="22"/>
      <c r="B142" s="22"/>
      <c r="C142" s="22"/>
      <c r="D142" s="22"/>
      <c r="E142" s="22"/>
      <c r="F142" s="22"/>
      <c r="G142" s="22"/>
      <c r="H142" s="22"/>
    </row>
    <row r="143" spans="1:8" x14ac:dyDescent="0.2">
      <c r="A143" s="22"/>
      <c r="B143" s="22"/>
      <c r="C143" s="22"/>
      <c r="D143" s="22"/>
      <c r="E143" s="22"/>
      <c r="F143" s="22"/>
      <c r="G143" s="22"/>
      <c r="H143" s="22"/>
    </row>
    <row r="144" spans="1:8" x14ac:dyDescent="0.2">
      <c r="A144" s="22"/>
      <c r="B144" s="22"/>
      <c r="C144" s="22"/>
      <c r="D144" s="22"/>
      <c r="E144" s="22"/>
      <c r="F144" s="22"/>
      <c r="G144" s="22"/>
      <c r="H144" s="22"/>
    </row>
    <row r="145" spans="1:8" x14ac:dyDescent="0.2">
      <c r="A145" s="22"/>
      <c r="B145" s="22"/>
      <c r="C145" s="22"/>
      <c r="D145" s="22"/>
      <c r="E145" s="22"/>
      <c r="F145" s="22"/>
      <c r="G145" s="22"/>
      <c r="H145" s="22"/>
    </row>
    <row r="146" spans="1:8" x14ac:dyDescent="0.2">
      <c r="A146" s="22"/>
      <c r="B146" s="22"/>
      <c r="C146" s="22"/>
      <c r="D146" s="22"/>
      <c r="E146" s="22"/>
      <c r="F146" s="22"/>
      <c r="G146" s="22"/>
      <c r="H146" s="22"/>
    </row>
    <row r="147" spans="1:8" ht="20.25" x14ac:dyDescent="0.3">
      <c r="G147" s="23" t="s">
        <v>30</v>
      </c>
      <c r="H147" s="76">
        <v>0</v>
      </c>
    </row>
    <row r="150" spans="1:8" ht="15" x14ac:dyDescent="0.25">
      <c r="A150" s="86" t="s">
        <v>48</v>
      </c>
      <c r="B150" s="86"/>
      <c r="C150" s="60"/>
      <c r="D150" s="44"/>
      <c r="E150" s="42" t="s">
        <v>31</v>
      </c>
      <c r="F150" s="43"/>
      <c r="G150" s="85" t="s">
        <v>32</v>
      </c>
      <c r="H150" s="43"/>
    </row>
    <row r="151" spans="1:8" ht="15" x14ac:dyDescent="0.25">
      <c r="A151" s="44" t="s">
        <v>217</v>
      </c>
      <c r="B151" s="43"/>
      <c r="C151" s="43"/>
      <c r="D151" s="43"/>
      <c r="E151" s="44" t="s">
        <v>222</v>
      </c>
      <c r="F151" s="43"/>
      <c r="G151" s="85"/>
      <c r="H151" s="43"/>
    </row>
    <row r="152" spans="1:8" ht="15" x14ac:dyDescent="0.25">
      <c r="A152" s="44" t="s">
        <v>218</v>
      </c>
      <c r="B152" s="43"/>
      <c r="C152" s="43"/>
      <c r="D152" s="43"/>
      <c r="E152" s="44" t="s">
        <v>223</v>
      </c>
      <c r="F152" s="43"/>
      <c r="G152" s="43"/>
      <c r="H152" s="43"/>
    </row>
    <row r="153" spans="1:8" ht="15" x14ac:dyDescent="0.25">
      <c r="A153" s="44" t="s">
        <v>219</v>
      </c>
      <c r="B153" s="43"/>
      <c r="C153" s="43"/>
      <c r="D153" s="43"/>
      <c r="E153" s="44" t="s">
        <v>224</v>
      </c>
      <c r="F153" s="43"/>
      <c r="G153" s="43"/>
      <c r="H153" s="43"/>
    </row>
    <row r="154" spans="1:8" ht="15" x14ac:dyDescent="0.25">
      <c r="A154" s="44" t="s">
        <v>220</v>
      </c>
      <c r="B154" s="43"/>
      <c r="C154" s="43"/>
      <c r="D154" s="43"/>
      <c r="E154" s="44" t="s">
        <v>220</v>
      </c>
      <c r="F154" s="43"/>
      <c r="G154" s="43"/>
      <c r="H154" s="43"/>
    </row>
    <row r="155" spans="1:8" ht="30" x14ac:dyDescent="0.25">
      <c r="A155" s="44" t="s">
        <v>221</v>
      </c>
      <c r="B155" s="43"/>
      <c r="C155" s="43"/>
      <c r="D155" s="43"/>
      <c r="E155" s="44" t="s">
        <v>225</v>
      </c>
      <c r="F155" s="43"/>
      <c r="G155" s="43"/>
      <c r="H155" s="43"/>
    </row>
    <row r="156" spans="1:8" ht="15" x14ac:dyDescent="0.25">
      <c r="A156" s="44" t="s">
        <v>33</v>
      </c>
      <c r="B156" s="43"/>
      <c r="C156" s="43"/>
      <c r="D156" s="43"/>
      <c r="E156" s="44" t="s">
        <v>33</v>
      </c>
      <c r="F156" s="43"/>
      <c r="G156" s="43"/>
      <c r="H156" s="43"/>
    </row>
    <row r="157" spans="1:8" x14ac:dyDescent="0.2">
      <c r="A157" s="43"/>
      <c r="B157" s="43"/>
      <c r="C157" s="43"/>
      <c r="D157" s="43"/>
      <c r="E157" s="43"/>
      <c r="F157" s="43"/>
      <c r="G157" s="43"/>
      <c r="H157" s="43"/>
    </row>
    <row r="158" spans="1:8" x14ac:dyDescent="0.2">
      <c r="A158" s="43"/>
      <c r="B158" s="43"/>
      <c r="C158" s="43"/>
      <c r="D158" s="43"/>
      <c r="E158" s="43"/>
      <c r="F158" s="43"/>
      <c r="G158" s="43"/>
      <c r="H158" s="43"/>
    </row>
  </sheetData>
  <mergeCells count="47">
    <mergeCell ref="A3:H3"/>
    <mergeCell ref="A1:H1"/>
    <mergeCell ref="E18:E20"/>
    <mergeCell ref="F18:F20"/>
    <mergeCell ref="G18:G20"/>
    <mergeCell ref="E9:E10"/>
    <mergeCell ref="F9:F10"/>
    <mergeCell ref="G9:G10"/>
    <mergeCell ref="E11:E12"/>
    <mergeCell ref="F11:F12"/>
    <mergeCell ref="G11:G12"/>
    <mergeCell ref="A5:D5"/>
    <mergeCell ref="E5:G5"/>
    <mergeCell ref="E7:E8"/>
    <mergeCell ref="F7:F8"/>
    <mergeCell ref="G7:G8"/>
    <mergeCell ref="E13:E14"/>
    <mergeCell ref="F13:F14"/>
    <mergeCell ref="G13:G14"/>
    <mergeCell ref="E15:E17"/>
    <mergeCell ref="F15:F17"/>
    <mergeCell ref="G15:G17"/>
    <mergeCell ref="A26:H26"/>
    <mergeCell ref="F127:G127"/>
    <mergeCell ref="A51:A62"/>
    <mergeCell ref="A64:A94"/>
    <mergeCell ref="A96:A97"/>
    <mergeCell ref="A98:A107"/>
    <mergeCell ref="A108:A109"/>
    <mergeCell ref="A110:A119"/>
    <mergeCell ref="A95:B95"/>
    <mergeCell ref="G150:G151"/>
    <mergeCell ref="A150:B150"/>
    <mergeCell ref="A21:B21"/>
    <mergeCell ref="E21:F21"/>
    <mergeCell ref="A133:H133"/>
    <mergeCell ref="A24:H24"/>
    <mergeCell ref="A125:H125"/>
    <mergeCell ref="D128:E128"/>
    <mergeCell ref="D129:E129"/>
    <mergeCell ref="F128:G128"/>
    <mergeCell ref="F129:G129"/>
    <mergeCell ref="A27:H27"/>
    <mergeCell ref="D127:E127"/>
    <mergeCell ref="A30:A50"/>
    <mergeCell ref="A134:H134"/>
    <mergeCell ref="A126:H126"/>
  </mergeCells>
  <conditionalFormatting sqref="B22:C22">
    <cfRule type="expression" dxfId="1" priority="3">
      <formula>$B$23&gt;$F$15/2</formula>
    </cfRule>
  </conditionalFormatting>
  <conditionalFormatting sqref="D22">
    <cfRule type="expression" dxfId="0" priority="4">
      <formula>$D$23&gt;$G$15/2</formula>
    </cfRule>
  </conditionalFormatting>
  <pageMargins left="0.70866141732283472" right="0.70866141732283472" top="0.74803149606299213" bottom="0.74803149606299213" header="0.31496062992125984" footer="0.31496062992125984"/>
  <pageSetup paperSize="8" scale="70" fitToHeight="2" orientation="landscape" r:id="rId1"/>
  <headerFooter>
    <oddHeader>&amp;CJustificatif financier - Financement de la CNAV</oddHeader>
    <oddFooter xml:space="preserve">&amp;C&amp;P / &amp;N&amp;RParaphe du représentant légal de la structure : 
               </oddFooter>
  </headerFooter>
  <rowBreaks count="2" manualBreakCount="2">
    <brk id="23" max="16383" man="1"/>
    <brk id="1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Normal="100" workbookViewId="0">
      <selection activeCell="B8" sqref="B8"/>
    </sheetView>
  </sheetViews>
  <sheetFormatPr baseColWidth="10" defaultRowHeight="15" x14ac:dyDescent="0.2"/>
  <cols>
    <col min="1" max="1" width="94.42578125" style="46" customWidth="1"/>
    <col min="2" max="2" width="76.42578125" style="57" customWidth="1"/>
    <col min="3" max="16384" width="11.42578125" style="46"/>
  </cols>
  <sheetData>
    <row r="1" spans="1:2" x14ac:dyDescent="0.2">
      <c r="A1" s="45"/>
      <c r="B1" s="45"/>
    </row>
    <row r="2" spans="1:2" x14ac:dyDescent="0.2">
      <c r="A2" s="47" t="s">
        <v>56</v>
      </c>
      <c r="B2" s="45"/>
    </row>
    <row r="3" spans="1:2" x14ac:dyDescent="0.2">
      <c r="A3" s="48"/>
      <c r="B3" s="45"/>
    </row>
    <row r="4" spans="1:2" ht="27" customHeight="1" x14ac:dyDescent="0.2">
      <c r="A4" s="49" t="s">
        <v>39</v>
      </c>
      <c r="B4" s="49" t="s">
        <v>40</v>
      </c>
    </row>
    <row r="5" spans="1:2" ht="38.25" x14ac:dyDescent="0.2">
      <c r="A5" s="50" t="s">
        <v>41</v>
      </c>
      <c r="B5" s="51" t="s">
        <v>72</v>
      </c>
    </row>
    <row r="6" spans="1:2" ht="51" x14ac:dyDescent="0.2">
      <c r="A6" s="52" t="s">
        <v>4</v>
      </c>
      <c r="B6" s="51" t="s">
        <v>68</v>
      </c>
    </row>
    <row r="7" spans="1:2" ht="15" customHeight="1" x14ac:dyDescent="0.2">
      <c r="A7" s="53" t="s">
        <v>5</v>
      </c>
      <c r="B7" s="51"/>
    </row>
    <row r="8" spans="1:2" ht="38.25" x14ac:dyDescent="0.2">
      <c r="A8" s="53" t="s">
        <v>6</v>
      </c>
      <c r="B8" s="54" t="s">
        <v>42</v>
      </c>
    </row>
    <row r="9" spans="1:2" ht="25.5" x14ac:dyDescent="0.2">
      <c r="A9" s="53" t="s">
        <v>7</v>
      </c>
      <c r="B9" s="51" t="s">
        <v>69</v>
      </c>
    </row>
    <row r="10" spans="1:2" ht="25.5" x14ac:dyDescent="0.2">
      <c r="A10" s="53" t="s">
        <v>43</v>
      </c>
      <c r="B10" s="55" t="s">
        <v>44</v>
      </c>
    </row>
    <row r="11" spans="1:2" ht="25.5" x14ac:dyDescent="0.2">
      <c r="A11" s="56" t="s">
        <v>73</v>
      </c>
      <c r="B11" s="51" t="s">
        <v>45</v>
      </c>
    </row>
    <row r="12" spans="1:2" x14ac:dyDescent="0.2">
      <c r="A12" s="53" t="s">
        <v>8</v>
      </c>
      <c r="B12" s="51"/>
    </row>
    <row r="13" spans="1:2" ht="27.75" customHeight="1" x14ac:dyDescent="0.2">
      <c r="A13" s="56" t="s">
        <v>9</v>
      </c>
      <c r="B13" s="51" t="s">
        <v>70</v>
      </c>
    </row>
    <row r="14" spans="1:2" ht="25.5" x14ac:dyDescent="0.2">
      <c r="A14" s="56" t="s">
        <v>10</v>
      </c>
      <c r="B14" s="51" t="s">
        <v>71</v>
      </c>
    </row>
    <row r="15" spans="1:2" x14ac:dyDescent="0.2">
      <c r="A15" s="56" t="s">
        <v>11</v>
      </c>
      <c r="B15" s="51" t="s">
        <v>58</v>
      </c>
    </row>
    <row r="16" spans="1:2" x14ac:dyDescent="0.2">
      <c r="A16" s="56" t="s">
        <v>12</v>
      </c>
      <c r="B16" s="51" t="s">
        <v>46</v>
      </c>
    </row>
    <row r="17" spans="1:8" ht="25.5" x14ac:dyDescent="0.2">
      <c r="A17" s="56" t="s">
        <v>13</v>
      </c>
      <c r="B17" s="51" t="s">
        <v>57</v>
      </c>
    </row>
    <row r="19" spans="1:8" x14ac:dyDescent="0.2">
      <c r="A19" s="47" t="s">
        <v>55</v>
      </c>
    </row>
    <row r="20" spans="1:8" x14ac:dyDescent="0.2">
      <c r="C20" s="58"/>
      <c r="D20" s="58"/>
    </row>
    <row r="21" spans="1:8" ht="32.25" customHeight="1" x14ac:dyDescent="0.2">
      <c r="A21" s="128" t="s">
        <v>59</v>
      </c>
      <c r="B21" s="128"/>
      <c r="C21" s="58"/>
      <c r="D21" s="58"/>
    </row>
    <row r="22" spans="1:8" ht="16.5" customHeight="1" x14ac:dyDescent="0.2">
      <c r="A22" s="59"/>
      <c r="B22" s="59"/>
      <c r="C22" s="58"/>
      <c r="D22" s="58"/>
    </row>
    <row r="23" spans="1:8" x14ac:dyDescent="0.2">
      <c r="C23" s="127"/>
      <c r="D23" s="127"/>
      <c r="E23" s="58"/>
      <c r="F23" s="58"/>
      <c r="G23" s="58"/>
      <c r="H23" s="58"/>
    </row>
    <row r="24" spans="1:8" x14ac:dyDescent="0.2">
      <c r="C24" s="127"/>
      <c r="D24" s="127"/>
      <c r="E24" s="58"/>
      <c r="F24" s="58"/>
      <c r="G24" s="58"/>
      <c r="H24" s="58"/>
    </row>
    <row r="25" spans="1:8" x14ac:dyDescent="0.2">
      <c r="C25" s="58"/>
      <c r="D25" s="58"/>
    </row>
    <row r="26" spans="1:8" x14ac:dyDescent="0.2">
      <c r="C26" s="58"/>
      <c r="D26" s="58"/>
    </row>
  </sheetData>
  <mergeCells count="3">
    <mergeCell ref="C23:D23"/>
    <mergeCell ref="C24:D24"/>
    <mergeCell ref="A21:B21"/>
  </mergeCells>
  <printOptions horizontalCentered="1"/>
  <pageMargins left="0.70866141732283472" right="0.70866141732283472" top="0.74803149606299213" bottom="0.74803149606299213" header="0.31496062992125984" footer="0.31496062992125984"/>
  <pageSetup paperSize="9" scale="94" orientation="landscape" verticalDpi="300" r:id="rId1"/>
  <headerFooter>
    <oddFooter>&amp;RPage 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0" sqref="B30"/>
    </sheetView>
  </sheetViews>
  <sheetFormatPr baseColWidth="10" defaultRowHeight="15" x14ac:dyDescent="0.25"/>
  <cols>
    <col min="1" max="2" width="11.42578125" customWidth="1"/>
  </cols>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A compléter</vt:lpstr>
      <vt:lpstr>Consignes remplissage</vt:lpstr>
      <vt:lpstr>Feuil2</vt:lpstr>
      <vt:lpstr>Feuil3</vt:lpstr>
      <vt:lpstr>'Consignes remplissage'!Zone_d_impression</vt:lpstr>
    </vt:vector>
  </TitlesOfParts>
  <Company>CNAV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Z016921</dc:creator>
  <cp:lastModifiedBy>olivier pinkert</cp:lastModifiedBy>
  <cp:lastPrinted>2020-01-21T08:16:51Z</cp:lastPrinted>
  <dcterms:created xsi:type="dcterms:W3CDTF">2016-08-10T16:31:03Z</dcterms:created>
  <dcterms:modified xsi:type="dcterms:W3CDTF">2020-01-21T08:46:29Z</dcterms:modified>
</cp:coreProperties>
</file>